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7155" tabRatio="909" activeTab="2"/>
  </bookViews>
  <sheets>
    <sheet name="K" sheetId="183" r:id="rId1"/>
    <sheet name="O1" sheetId="182" r:id="rId2"/>
    <sheet name="3" sheetId="191" r:id="rId3"/>
  </sheets>
  <definedNames>
    <definedName name="aaa" localSheetId="2">#REF!</definedName>
    <definedName name="aaa">#REF!</definedName>
    <definedName name="beigas" localSheetId="2">#REF!</definedName>
    <definedName name="beigas" localSheetId="0">#REF!</definedName>
    <definedName name="beigas" localSheetId="1">#REF!</definedName>
    <definedName name="beigas">#REF!</definedName>
    <definedName name="_xlnm.Print_Area" localSheetId="2">'3'!$A$1:$P$58</definedName>
    <definedName name="_xlnm.Print_Area" localSheetId="0">K!$A$1:$D$36</definedName>
    <definedName name="_xlnm.Print_Area" localSheetId="1">'O1'!$A$1:$G$36</definedName>
  </definedNames>
  <calcPr calcId="125725"/>
</workbook>
</file>

<file path=xl/calcChain.xml><?xml version="1.0" encoding="utf-8"?>
<calcChain xmlns="http://schemas.openxmlformats.org/spreadsheetml/2006/main">
  <c r="A4" i="191"/>
  <c r="L13" l="1"/>
  <c r="N50" l="1"/>
  <c r="L50" l="1"/>
  <c r="L52" s="1"/>
  <c r="G23" i="182" s="1"/>
  <c r="O50" i="191"/>
  <c r="O52" s="1"/>
  <c r="F23" i="182" s="1"/>
  <c r="N52" i="191"/>
  <c r="E23" i="182" s="1"/>
  <c r="P51" i="191"/>
  <c r="M50"/>
  <c r="M52" s="1"/>
  <c r="D23" i="182" s="1"/>
  <c r="P50" i="191" l="1"/>
  <c r="P52" s="1"/>
  <c r="O12" l="1"/>
  <c r="C23" i="182"/>
  <c r="F24" l="1"/>
  <c r="G24" l="1"/>
  <c r="C16" s="1"/>
  <c r="D24"/>
  <c r="C27" s="1"/>
  <c r="E24" l="1"/>
  <c r="C24" l="1"/>
  <c r="C26" l="1"/>
  <c r="C25" l="1"/>
  <c r="C28" l="1"/>
  <c r="D25" i="183" s="1"/>
  <c r="D26" s="1"/>
  <c r="C15" i="182" l="1"/>
  <c r="D27" i="183"/>
  <c r="D28" s="1"/>
</calcChain>
</file>

<file path=xl/sharedStrings.xml><?xml version="1.0" encoding="utf-8"?>
<sst xmlns="http://schemas.openxmlformats.org/spreadsheetml/2006/main" count="162" uniqueCount="77">
  <si>
    <t>kompl.</t>
  </si>
  <si>
    <t>Mērvienība</t>
  </si>
  <si>
    <t>Daudzums</t>
  </si>
  <si>
    <t>KOPĀ:</t>
  </si>
  <si>
    <t>1</t>
  </si>
  <si>
    <t>Nr. p. k.</t>
  </si>
  <si>
    <t>Kods</t>
  </si>
  <si>
    <t>Darba nosaukums (apraksts)</t>
  </si>
  <si>
    <t>Vienības izmaksas</t>
  </si>
  <si>
    <t>Kopā uz visu apjomu</t>
  </si>
  <si>
    <t>Laika norma (c/h)</t>
  </si>
  <si>
    <t>Darbietilpība (c/h)</t>
  </si>
  <si>
    <t>Kalk.</t>
  </si>
  <si>
    <t>BŪVNIECĪBAS KOPTĀME</t>
  </si>
  <si>
    <t>%</t>
  </si>
  <si>
    <t xml:space="preserve"> -</t>
  </si>
  <si>
    <t>Lokālās tāmes Nr.</t>
  </si>
  <si>
    <t>Lokālās tāmes nosaukums</t>
  </si>
  <si>
    <t>Kopējā darbietilpība (c/h):</t>
  </si>
  <si>
    <t>Objekta tāmes Nr.</t>
  </si>
  <si>
    <t>Objekta tāmes nosaukums</t>
  </si>
  <si>
    <t>Lokālā tāme Nr. 1</t>
  </si>
  <si>
    <t>KOPSAVILKUMU APRĒĶINS PAR DARBU VAI KONSTRUKTĪVO ELEMENTU VEIDIEM Nr.1</t>
  </si>
  <si>
    <t>Objekta adrese: Liepājas iela 12, Skrunda, Skrundas novads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</si>
  <si>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</si>
  <si>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</si>
  <si>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</si>
  <si>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</si>
  <si>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</si>
  <si>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</si>
  <si>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>Tāmes izmaksas (EUR):</t>
  </si>
  <si>
    <t>Kopā (EUR):</t>
  </si>
  <si>
    <t>Par kopējo summu (EUR):</t>
  </si>
  <si>
    <t>PVN, % (EUR)</t>
  </si>
  <si>
    <t>Pavisam būvizmaksas (EUR)</t>
  </si>
  <si>
    <t>SASKAŅOJA:</t>
  </si>
  <si>
    <t>2014.gada __________________</t>
  </si>
  <si>
    <t>z.v</t>
  </si>
  <si>
    <t>Pasūtītājs: Skrundas vidusskola</t>
  </si>
  <si>
    <t>Lokālās tāmes izmaksas, EUR</t>
  </si>
  <si>
    <t>Lokālās tāmes izmaksas (EUR)</t>
  </si>
  <si>
    <t>Tāme sastādīta 2014. gada cenās</t>
  </si>
  <si>
    <t>Darba devēja sociālais nodoklis 23.59 % (EUR):</t>
  </si>
  <si>
    <t xml:space="preserve">Pasūtītājs: </t>
  </si>
  <si>
    <t>gab.</t>
  </si>
  <si>
    <t>1. stāvs (Kabinets.nr.10; 11; 12; 13; 14; 15; 16; 18; 19; telpa nr.26-28</t>
  </si>
  <si>
    <t>Pagraba stāvs (Telpas nr.110;113;114;106;122;123)</t>
  </si>
  <si>
    <t>Sporta zāle</t>
  </si>
  <si>
    <t>Gaismekļa 2x28W  T5 luminiscents v/a montāža</t>
  </si>
  <si>
    <t>Spuldzes 28W luminiscenta T5 montāža</t>
  </si>
  <si>
    <t>Esošo apgaismes ķermeņu demontāža, utilizācija</t>
  </si>
  <si>
    <t>Izpilddokumentācija, ieskaitot apgaismojuma mērījumu protokola sagatavošanu</t>
  </si>
  <si>
    <t>Palīgmateriāli (kabeļu kanāls, stiprinājumi, izolācijas materiāli)</t>
  </si>
  <si>
    <t>Gaismekļa 2x36W   T8 luminiscents v/a  IP56 Cosmo montāža</t>
  </si>
  <si>
    <t>Spuldzes 36W luminiscenta  T8 montāža</t>
  </si>
  <si>
    <t>Gaismekļa 110W LED IP65, triecienizturīga montāža</t>
  </si>
  <si>
    <t xml:space="preserve">Būvuzņēmējs: </t>
  </si>
  <si>
    <t>Objekta nosaukums:  Skrundas vidusskolas apgaismojuma instalāciju pārbūve</t>
  </si>
  <si>
    <t>Būves nosaukums:  Skrundas vidusskolas apgaismojuma instalāciju pārbūve</t>
  </si>
  <si>
    <t>Virsizdevumi  %, tsk darba aizsardzībai (EUR):</t>
  </si>
  <si>
    <t>Peļņa % (EUR):</t>
  </si>
  <si>
    <t xml:space="preserve"> Summa bez PVN (EUR)</t>
  </si>
  <si>
    <t>Skrundas vidusskolas apgaismojuma instalāciju pārbūve</t>
  </si>
  <si>
    <t xml:space="preserve">Sastādīja:______________________________ </t>
  </si>
  <si>
    <t xml:space="preserve">Sert. Nr. </t>
  </si>
  <si>
    <t xml:space="preserve">Pārbaudīja:______________________________ </t>
  </si>
  <si>
    <t xml:space="preserve">Tāme sastādīta </t>
  </si>
  <si>
    <t xml:space="preserve">Būves nosaukums: Skrundas vidusskolas apgaismojuma instalāciju pārbūve </t>
  </si>
  <si>
    <t xml:space="preserve">Objekta nosaukums: Skrundas vidusskolas apgaismojuma instalāciju pārbūve </t>
  </si>
  <si>
    <t>Apgaismojuma pārbūve</t>
  </si>
  <si>
    <t>Objekta nosaukums: Skrundas vidusskolas apgaismojuma instalāciju pārbūve</t>
  </si>
  <si>
    <t xml:space="preserve">Tāme sastādīta: </t>
  </si>
  <si>
    <t>Transporta izmaksas  % no materiālu izmaksām:</t>
  </si>
  <si>
    <t xml:space="preserve">Sastādīja:________________________ </t>
  </si>
  <si>
    <t>3. stāvs (telpa nr.70 Aktu zāle)</t>
  </si>
  <si>
    <t>3. stāvs (Kabinets.nr.30; 31; 32; 33; 34; 35; 36; 37; Lasītava- telpa 79)</t>
  </si>
  <si>
    <t>2.pielikums</t>
  </si>
</sst>
</file>

<file path=xl/styles.xml><?xml version="1.0" encoding="utf-8"?>
<styleSheet xmlns="http://schemas.openxmlformats.org/spreadsheetml/2006/main">
  <fonts count="38">
    <font>
      <sz val="10"/>
      <name val="Arial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b/>
      <sz val="11"/>
      <name val="Tahoma"/>
      <family val="2"/>
      <charset val="186"/>
    </font>
    <font>
      <sz val="10"/>
      <name val="Helv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sz val="9"/>
      <color indexed="10"/>
      <name val="Tahoma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8"/>
      <name val="Tahoma"/>
      <family val="2"/>
      <charset val="186"/>
    </font>
    <font>
      <sz val="10"/>
      <color indexed="10"/>
      <name val="Tahoma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2"/>
      <color indexed="1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9"/>
      <color rgb="FFFF0000"/>
      <name val="Tahoma"/>
      <family val="2"/>
      <charset val="186"/>
    </font>
    <font>
      <sz val="10"/>
      <color rgb="FFFF0000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4" fillId="0" borderId="0"/>
    <xf numFmtId="0" fontId="4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26" fillId="0" borderId="0"/>
    <xf numFmtId="0" fontId="26" fillId="0" borderId="0"/>
  </cellStyleXfs>
  <cellXfs count="196">
    <xf numFmtId="0" fontId="0" fillId="0" borderId="0" xfId="0"/>
    <xf numFmtId="0" fontId="5" fillId="0" borderId="0" xfId="0" applyFont="1" applyFill="1"/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Continuous" vertical="center" wrapText="1"/>
    </xf>
    <xf numFmtId="0" fontId="32" fillId="0" borderId="0" xfId="0" applyFont="1" applyFill="1" applyBorder="1" applyAlignment="1">
      <alignment horizontal="centerContinuous" vertical="center"/>
    </xf>
    <xf numFmtId="0" fontId="5" fillId="0" borderId="0" xfId="39" applyFont="1" applyFill="1" applyBorder="1" applyAlignment="1">
      <alignment vertical="center"/>
    </xf>
    <xf numFmtId="0" fontId="5" fillId="0" borderId="0" xfId="39" applyFont="1" applyFill="1" applyBorder="1" applyAlignment="1">
      <alignment vertical="justify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9" fontId="5" fillId="0" borderId="19" xfId="42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4" fontId="6" fillId="0" borderId="2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" fillId="0" borderId="0" xfId="38" applyFont="1" applyFill="1" applyBorder="1" applyAlignment="1"/>
    <xf numFmtId="0" fontId="32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horizontal="right" vertical="center"/>
    </xf>
    <xf numFmtId="10" fontId="6" fillId="0" borderId="22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horizontal="right" vertical="center"/>
    </xf>
    <xf numFmtId="10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horizontal="right" vertical="center"/>
    </xf>
    <xf numFmtId="2" fontId="5" fillId="24" borderId="10" xfId="43" applyNumberFormat="1" applyFont="1" applyFill="1" applyBorder="1" applyAlignment="1">
      <alignment horizontal="center"/>
    </xf>
    <xf numFmtId="2" fontId="5" fillId="24" borderId="10" xfId="39" applyNumberFormat="1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 vertical="top"/>
    </xf>
    <xf numFmtId="49" fontId="5" fillId="24" borderId="10" xfId="0" applyNumberFormat="1" applyFont="1" applyFill="1" applyBorder="1" applyAlignment="1">
      <alignment horizontal="center" vertical="top"/>
    </xf>
    <xf numFmtId="0" fontId="5" fillId="24" borderId="10" xfId="0" applyFont="1" applyFill="1" applyBorder="1" applyAlignment="1">
      <alignment horizontal="center"/>
    </xf>
    <xf numFmtId="2" fontId="5" fillId="24" borderId="13" xfId="0" applyNumberFormat="1" applyFont="1" applyFill="1" applyBorder="1" applyAlignment="1">
      <alignment horizontal="center"/>
    </xf>
    <xf numFmtId="2" fontId="5" fillId="24" borderId="12" xfId="0" applyNumberFormat="1" applyFont="1" applyFill="1" applyBorder="1" applyAlignment="1">
      <alignment horizontal="center"/>
    </xf>
    <xf numFmtId="2" fontId="5" fillId="24" borderId="10" xfId="0" applyNumberFormat="1" applyFont="1" applyFill="1" applyBorder="1" applyAlignment="1">
      <alignment horizontal="center"/>
    </xf>
    <xf numFmtId="0" fontId="5" fillId="24" borderId="10" xfId="0" applyFont="1" applyFill="1" applyBorder="1" applyAlignment="1">
      <alignment horizontal="center" vertical="top"/>
    </xf>
    <xf numFmtId="2" fontId="5" fillId="24" borderId="11" xfId="43" applyNumberFormat="1" applyFont="1" applyFill="1" applyBorder="1" applyAlignment="1">
      <alignment horizontal="center"/>
    </xf>
    <xf numFmtId="0" fontId="34" fillId="24" borderId="0" xfId="0" applyFont="1" applyFill="1" applyBorder="1" applyAlignment="1">
      <alignment vertical="center"/>
    </xf>
    <xf numFmtId="0" fontId="6" fillId="24" borderId="16" xfId="38" applyFont="1" applyFill="1" applyBorder="1" applyAlignment="1">
      <alignment horizontal="center" vertical="center" textRotation="90" wrapText="1"/>
    </xf>
    <xf numFmtId="0" fontId="6" fillId="24" borderId="15" xfId="38" applyFont="1" applyFill="1" applyBorder="1" applyAlignment="1">
      <alignment horizontal="center" vertical="center" textRotation="90" wrapText="1"/>
    </xf>
    <xf numFmtId="0" fontId="7" fillId="24" borderId="33" xfId="38" applyFont="1" applyFill="1" applyBorder="1" applyAlignment="1">
      <alignment textRotation="90"/>
    </xf>
    <xf numFmtId="0" fontId="6" fillId="24" borderId="34" xfId="38" applyFont="1" applyFill="1" applyBorder="1" applyAlignment="1">
      <alignment horizontal="center" vertical="center" textRotation="90" wrapText="1"/>
    </xf>
    <xf numFmtId="0" fontId="5" fillId="24" borderId="0" xfId="38" applyFont="1" applyFill="1"/>
    <xf numFmtId="0" fontId="5" fillId="0" borderId="0" xfId="0" applyFont="1" applyFill="1" applyBorder="1" applyAlignment="1">
      <alignment horizontal="left" vertical="center"/>
    </xf>
    <xf numFmtId="49" fontId="3" fillId="24" borderId="0" xfId="38" applyNumberFormat="1" applyFont="1" applyFill="1" applyBorder="1" applyAlignment="1">
      <alignment horizontal="center" vertical="center"/>
    </xf>
    <xf numFmtId="49" fontId="8" fillId="24" borderId="0" xfId="38" applyNumberFormat="1" applyFont="1" applyFill="1" applyBorder="1" applyAlignment="1">
      <alignment horizontal="center" vertical="center" wrapText="1"/>
    </xf>
    <xf numFmtId="0" fontId="5" fillId="24" borderId="0" xfId="38" applyFont="1" applyFill="1" applyBorder="1" applyAlignment="1">
      <alignment horizontal="centerContinuous" vertical="center" wrapText="1"/>
    </xf>
    <xf numFmtId="0" fontId="5" fillId="24" borderId="0" xfId="38" applyFont="1" applyFill="1" applyBorder="1" applyAlignment="1">
      <alignment horizontal="centerContinuous" vertical="center"/>
    </xf>
    <xf numFmtId="0" fontId="2" fillId="24" borderId="0" xfId="38" applyFont="1" applyFill="1" applyBorder="1" applyAlignment="1">
      <alignment vertical="center"/>
    </xf>
    <xf numFmtId="0" fontId="5" fillId="24" borderId="0" xfId="38" applyFont="1" applyFill="1" applyBorder="1" applyAlignment="1">
      <alignment vertical="center" wrapText="1"/>
    </xf>
    <xf numFmtId="0" fontId="5" fillId="24" borderId="0" xfId="38" applyFont="1" applyFill="1" applyBorder="1" applyAlignment="1">
      <alignment horizontal="center" vertical="center"/>
    </xf>
    <xf numFmtId="0" fontId="6" fillId="24" borderId="0" xfId="38" applyFont="1" applyFill="1" applyBorder="1" applyAlignment="1">
      <alignment vertical="center"/>
    </xf>
    <xf numFmtId="49" fontId="5" fillId="24" borderId="0" xfId="38" applyNumberFormat="1" applyFont="1" applyFill="1" applyBorder="1" applyAlignment="1">
      <alignment horizontal="center" vertical="center" wrapText="1"/>
    </xf>
    <xf numFmtId="0" fontId="5" fillId="24" borderId="0" xfId="38" applyFont="1" applyFill="1" applyBorder="1" applyAlignment="1">
      <alignment horizontal="left" vertical="center"/>
    </xf>
    <xf numFmtId="2" fontId="6" fillId="24" borderId="0" xfId="38" applyNumberFormat="1" applyFont="1" applyFill="1" applyBorder="1" applyAlignment="1">
      <alignment horizontal="left" vertical="center"/>
    </xf>
    <xf numFmtId="0" fontId="6" fillId="24" borderId="0" xfId="38" applyFont="1" applyFill="1" applyBorder="1" applyAlignment="1">
      <alignment horizontal="centerContinuous" vertical="center"/>
    </xf>
    <xf numFmtId="0" fontId="6" fillId="24" borderId="28" xfId="38" applyFont="1" applyFill="1" applyBorder="1" applyAlignment="1">
      <alignment horizontal="center" vertical="center" textRotation="90" wrapText="1"/>
    </xf>
    <xf numFmtId="0" fontId="6" fillId="24" borderId="29" xfId="38" applyFont="1" applyFill="1" applyBorder="1" applyAlignment="1">
      <alignment horizontal="center" vertical="center" textRotation="90" wrapText="1"/>
    </xf>
    <xf numFmtId="0" fontId="6" fillId="24" borderId="30" xfId="38" applyFont="1" applyFill="1" applyBorder="1" applyAlignment="1">
      <alignment horizontal="center" vertical="center" textRotation="90" wrapText="1"/>
    </xf>
    <xf numFmtId="0" fontId="5" fillId="24" borderId="0" xfId="0" applyFont="1" applyFill="1" applyBorder="1" applyAlignment="1"/>
    <xf numFmtId="0" fontId="5" fillId="24" borderId="0" xfId="0" applyFont="1" applyFill="1" applyBorder="1" applyAlignment="1">
      <alignment horizontal="right" vertical="center" wrapText="1"/>
    </xf>
    <xf numFmtId="49" fontId="5" fillId="24" borderId="0" xfId="38" applyNumberFormat="1" applyFont="1" applyFill="1"/>
    <xf numFmtId="0" fontId="5" fillId="24" borderId="0" xfId="0" applyFont="1" applyFill="1" applyBorder="1" applyAlignment="1">
      <alignment horizontal="right"/>
    </xf>
    <xf numFmtId="0" fontId="6" fillId="24" borderId="10" xfId="0" applyFont="1" applyFill="1" applyBorder="1" applyAlignment="1">
      <alignment horizontal="center" vertical="justify"/>
    </xf>
    <xf numFmtId="4" fontId="12" fillId="0" borderId="0" xfId="0" applyNumberFormat="1" applyFont="1" applyFill="1" applyBorder="1" applyAlignment="1">
      <alignment vertical="center"/>
    </xf>
    <xf numFmtId="4" fontId="5" fillId="24" borderId="24" xfId="38" applyNumberFormat="1" applyFont="1" applyFill="1" applyBorder="1"/>
    <xf numFmtId="4" fontId="5" fillId="24" borderId="18" xfId="38" applyNumberFormat="1" applyFont="1" applyFill="1" applyBorder="1" applyAlignment="1">
      <alignment horizontal="center"/>
    </xf>
    <xf numFmtId="4" fontId="5" fillId="24" borderId="25" xfId="38" applyNumberFormat="1" applyFont="1" applyFill="1" applyBorder="1" applyAlignment="1">
      <alignment horizontal="center"/>
    </xf>
    <xf numFmtId="4" fontId="5" fillId="24" borderId="26" xfId="38" applyNumberFormat="1" applyFont="1" applyFill="1" applyBorder="1" applyAlignment="1">
      <alignment horizontal="center"/>
    </xf>
    <xf numFmtId="4" fontId="5" fillId="24" borderId="20" xfId="38" applyNumberFormat="1" applyFont="1" applyFill="1" applyBorder="1" applyAlignment="1">
      <alignment horizontal="center"/>
    </xf>
    <xf numFmtId="0" fontId="1" fillId="0" borderId="0" xfId="38" applyFont="1" applyFill="1" applyBorder="1" applyAlignment="1">
      <alignment vertical="center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 vertical="center" wrapText="1"/>
    </xf>
    <xf numFmtId="4" fontId="6" fillId="0" borderId="26" xfId="0" applyNumberFormat="1" applyFont="1" applyFill="1" applyBorder="1" applyAlignment="1">
      <alignment horizontal="center" vertical="center"/>
    </xf>
    <xf numFmtId="0" fontId="6" fillId="24" borderId="0" xfId="38" applyFont="1" applyFill="1"/>
    <xf numFmtId="4" fontId="5" fillId="24" borderId="10" xfId="43" applyNumberFormat="1" applyFont="1" applyFill="1" applyBorder="1" applyAlignment="1">
      <alignment horizontal="center"/>
    </xf>
    <xf numFmtId="4" fontId="5" fillId="24" borderId="11" xfId="43" applyNumberFormat="1" applyFont="1" applyFill="1" applyBorder="1" applyAlignment="1">
      <alignment horizontal="center"/>
    </xf>
    <xf numFmtId="4" fontId="5" fillId="24" borderId="14" xfId="4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justify"/>
    </xf>
    <xf numFmtId="0" fontId="0" fillId="0" borderId="0" xfId="0" applyAlignment="1">
      <alignment vertical="justify"/>
    </xf>
    <xf numFmtId="4" fontId="5" fillId="24" borderId="23" xfId="38" applyNumberFormat="1" applyFont="1" applyFill="1" applyBorder="1"/>
    <xf numFmtId="4" fontId="5" fillId="24" borderId="40" xfId="3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6" fillId="24" borderId="19" xfId="38" applyFont="1" applyFill="1" applyBorder="1" applyAlignment="1">
      <alignment horizontal="center" vertical="center" textRotation="90" wrapText="1"/>
    </xf>
    <xf numFmtId="0" fontId="6" fillId="24" borderId="27" xfId="38" applyFont="1" applyFill="1" applyBorder="1" applyAlignment="1">
      <alignment horizontal="center" vertical="center" textRotation="90" wrapText="1"/>
    </xf>
    <xf numFmtId="49" fontId="6" fillId="24" borderId="16" xfId="38" applyNumberFormat="1" applyFont="1" applyFill="1" applyBorder="1" applyAlignment="1">
      <alignment horizontal="center" vertical="center" textRotation="90" wrapText="1"/>
    </xf>
    <xf numFmtId="0" fontId="6" fillId="24" borderId="16" xfId="38" applyFont="1" applyFill="1" applyBorder="1" applyAlignment="1">
      <alignment horizontal="center" vertical="center" wrapText="1"/>
    </xf>
    <xf numFmtId="0" fontId="3" fillId="24" borderId="0" xfId="38" applyFont="1" applyFill="1" applyBorder="1" applyAlignment="1">
      <alignment horizontal="center" vertical="center"/>
    </xf>
    <xf numFmtId="0" fontId="6" fillId="24" borderId="16" xfId="38" applyFont="1" applyFill="1" applyBorder="1" applyAlignment="1">
      <alignment horizontal="center" vertical="center" textRotation="90"/>
    </xf>
    <xf numFmtId="0" fontId="2" fillId="24" borderId="0" xfId="38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wrapText="1"/>
    </xf>
    <xf numFmtId="49" fontId="5" fillId="24" borderId="23" xfId="42" applyNumberFormat="1" applyFont="1" applyFill="1" applyBorder="1" applyAlignment="1">
      <alignment horizontal="center" vertical="center" wrapText="1"/>
    </xf>
    <xf numFmtId="0" fontId="5" fillId="24" borderId="24" xfId="42" applyFont="1" applyFill="1" applyBorder="1" applyAlignment="1">
      <alignment horizontal="center" vertical="center" wrapText="1"/>
    </xf>
    <xf numFmtId="4" fontId="5" fillId="24" borderId="24" xfId="0" applyNumberFormat="1" applyFont="1" applyFill="1" applyBorder="1" applyAlignment="1">
      <alignment horizontal="center" vertical="center"/>
    </xf>
    <xf numFmtId="4" fontId="1" fillId="24" borderId="24" xfId="0" applyNumberFormat="1" applyFont="1" applyFill="1" applyBorder="1" applyAlignment="1">
      <alignment horizontal="center" vertical="center"/>
    </xf>
    <xf numFmtId="4" fontId="1" fillId="24" borderId="18" xfId="0" applyNumberFormat="1" applyFont="1" applyFill="1" applyBorder="1" applyAlignment="1">
      <alignment horizontal="center" vertical="center"/>
    </xf>
    <xf numFmtId="0" fontId="5" fillId="24" borderId="10" xfId="0" applyFont="1" applyFill="1" applyBorder="1" applyAlignment="1"/>
    <xf numFmtId="4" fontId="5" fillId="24" borderId="13" xfId="0" applyNumberFormat="1" applyFont="1" applyFill="1" applyBorder="1" applyAlignment="1">
      <alignment horizontal="center"/>
    </xf>
    <xf numFmtId="2" fontId="5" fillId="24" borderId="12" xfId="43" applyNumberFormat="1" applyFont="1" applyFill="1" applyBorder="1" applyAlignment="1">
      <alignment horizontal="center"/>
    </xf>
    <xf numFmtId="2" fontId="5" fillId="24" borderId="14" xfId="43" applyNumberFormat="1" applyFont="1" applyFill="1" applyBorder="1" applyAlignment="1">
      <alignment horizontal="center"/>
    </xf>
    <xf numFmtId="0" fontId="5" fillId="24" borderId="1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justify"/>
    </xf>
    <xf numFmtId="0" fontId="32" fillId="0" borderId="0" xfId="0" applyFont="1" applyFill="1" applyBorder="1" applyAlignment="1">
      <alignment horizontal="left" vertical="justify"/>
    </xf>
    <xf numFmtId="0" fontId="36" fillId="0" borderId="0" xfId="0" applyFont="1" applyFill="1" applyBorder="1" applyAlignment="1">
      <alignment horizontal="left" vertical="justify"/>
    </xf>
    <xf numFmtId="0" fontId="37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0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15" xfId="37" applyNumberFormat="1" applyFont="1" applyFill="1" applyBorder="1" applyAlignment="1">
      <alignment horizontal="center" vertical="center" wrapText="1"/>
    </xf>
    <xf numFmtId="0" fontId="6" fillId="0" borderId="11" xfId="37" applyNumberFormat="1" applyFont="1" applyFill="1" applyBorder="1" applyAlignment="1">
      <alignment horizontal="center" vertical="center" wrapText="1"/>
    </xf>
    <xf numFmtId="0" fontId="6" fillId="0" borderId="29" xfId="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horizontal="center" vertical="justify"/>
    </xf>
    <xf numFmtId="0" fontId="6" fillId="0" borderId="0" xfId="0" applyFont="1" applyFill="1" applyAlignment="1">
      <alignment horizontal="right"/>
    </xf>
    <xf numFmtId="0" fontId="6" fillId="0" borderId="16" xfId="37" applyNumberFormat="1" applyFont="1" applyFill="1" applyBorder="1" applyAlignment="1">
      <alignment horizontal="center" vertical="center" wrapText="1"/>
    </xf>
    <xf numFmtId="0" fontId="6" fillId="0" borderId="10" xfId="37" applyNumberFormat="1" applyFont="1" applyFill="1" applyBorder="1" applyAlignment="1">
      <alignment horizontal="center" vertical="center" wrapText="1"/>
    </xf>
    <xf numFmtId="0" fontId="6" fillId="0" borderId="28" xfId="37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24" borderId="34" xfId="38" applyFont="1" applyFill="1" applyBorder="1" applyAlignment="1">
      <alignment horizontal="center" vertical="center"/>
    </xf>
    <xf numFmtId="0" fontId="6" fillId="24" borderId="16" xfId="38" applyFont="1" applyFill="1" applyBorder="1" applyAlignment="1">
      <alignment horizontal="center" vertical="center"/>
    </xf>
    <xf numFmtId="0" fontId="6" fillId="24" borderId="15" xfId="38" applyFont="1" applyFill="1" applyBorder="1" applyAlignment="1">
      <alignment horizontal="center" vertical="center"/>
    </xf>
    <xf numFmtId="0" fontId="5" fillId="24" borderId="38" xfId="38" applyFont="1" applyFill="1" applyBorder="1" applyAlignment="1">
      <alignment horizontal="right"/>
    </xf>
    <xf numFmtId="0" fontId="5" fillId="24" borderId="31" xfId="38" applyFont="1" applyFill="1" applyBorder="1" applyAlignment="1">
      <alignment horizontal="right"/>
    </xf>
    <xf numFmtId="0" fontId="5" fillId="24" borderId="39" xfId="38" applyFont="1" applyFill="1" applyBorder="1" applyAlignment="1">
      <alignment horizontal="right"/>
    </xf>
    <xf numFmtId="0" fontId="5" fillId="24" borderId="23" xfId="38" applyFont="1" applyFill="1" applyBorder="1" applyAlignment="1">
      <alignment horizontal="right"/>
    </xf>
    <xf numFmtId="0" fontId="5" fillId="24" borderId="24" xfId="38" applyFont="1" applyFill="1" applyBorder="1" applyAlignment="1">
      <alignment horizontal="right"/>
    </xf>
    <xf numFmtId="0" fontId="5" fillId="24" borderId="18" xfId="38" applyFont="1" applyFill="1" applyBorder="1" applyAlignment="1">
      <alignment horizontal="right"/>
    </xf>
    <xf numFmtId="0" fontId="5" fillId="24" borderId="25" xfId="38" applyFont="1" applyFill="1" applyBorder="1" applyAlignment="1">
      <alignment horizontal="right"/>
    </xf>
    <xf numFmtId="0" fontId="5" fillId="24" borderId="26" xfId="38" applyFont="1" applyFill="1" applyBorder="1" applyAlignment="1">
      <alignment horizontal="right"/>
    </xf>
    <xf numFmtId="0" fontId="5" fillId="24" borderId="20" xfId="38" applyFont="1" applyFill="1" applyBorder="1" applyAlignment="1">
      <alignment horizontal="right"/>
    </xf>
    <xf numFmtId="0" fontId="6" fillId="24" borderId="19" xfId="38" applyFont="1" applyFill="1" applyBorder="1" applyAlignment="1">
      <alignment horizontal="center" vertical="center" textRotation="90" wrapText="1"/>
    </xf>
    <xf numFmtId="0" fontId="6" fillId="24" borderId="27" xfId="38" applyFont="1" applyFill="1" applyBorder="1" applyAlignment="1">
      <alignment horizontal="center" vertical="center" textRotation="90" wrapText="1"/>
    </xf>
    <xf numFmtId="49" fontId="6" fillId="24" borderId="16" xfId="38" applyNumberFormat="1" applyFont="1" applyFill="1" applyBorder="1" applyAlignment="1">
      <alignment horizontal="center" vertical="center" textRotation="90" wrapText="1"/>
    </xf>
    <xf numFmtId="49" fontId="6" fillId="24" borderId="28" xfId="38" applyNumberFormat="1" applyFont="1" applyFill="1" applyBorder="1" applyAlignment="1">
      <alignment horizontal="center" vertical="center" textRotation="90" wrapText="1"/>
    </xf>
    <xf numFmtId="0" fontId="6" fillId="24" borderId="16" xfId="38" applyFont="1" applyFill="1" applyBorder="1" applyAlignment="1">
      <alignment horizontal="center" vertical="center" wrapText="1"/>
    </xf>
    <xf numFmtId="0" fontId="6" fillId="24" borderId="28" xfId="38" applyFont="1" applyFill="1" applyBorder="1" applyAlignment="1">
      <alignment horizontal="center" vertical="center" wrapText="1"/>
    </xf>
    <xf numFmtId="0" fontId="6" fillId="24" borderId="16" xfId="38" applyFont="1" applyFill="1" applyBorder="1" applyAlignment="1">
      <alignment horizontal="center" vertical="center" textRotation="90"/>
    </xf>
    <xf numFmtId="0" fontId="6" fillId="24" borderId="28" xfId="38" applyFont="1" applyFill="1" applyBorder="1" applyAlignment="1">
      <alignment horizontal="center" vertical="center" textRotation="90"/>
    </xf>
    <xf numFmtId="0" fontId="6" fillId="24" borderId="33" xfId="38" applyFont="1" applyFill="1" applyBorder="1" applyAlignment="1">
      <alignment horizontal="center" vertical="center" textRotation="90"/>
    </xf>
    <xf numFmtId="0" fontId="7" fillId="24" borderId="32" xfId="38" applyFont="1" applyFill="1" applyBorder="1" applyAlignment="1">
      <alignment textRotation="90"/>
    </xf>
    <xf numFmtId="0" fontId="6" fillId="24" borderId="19" xfId="38" applyFont="1" applyFill="1" applyBorder="1" applyAlignment="1">
      <alignment horizontal="center" vertical="center"/>
    </xf>
    <xf numFmtId="0" fontId="2" fillId="24" borderId="0" xfId="38" applyFont="1" applyFill="1" applyBorder="1" applyAlignment="1">
      <alignment horizontal="right" vertical="center"/>
    </xf>
    <xf numFmtId="4" fontId="3" fillId="24" borderId="0" xfId="38" applyNumberFormat="1" applyFont="1" applyFill="1" applyBorder="1" applyAlignment="1">
      <alignment horizontal="left" vertical="center"/>
    </xf>
    <xf numFmtId="0" fontId="1" fillId="24" borderId="0" xfId="38" applyFont="1" applyFill="1" applyBorder="1" applyAlignment="1">
      <alignment horizontal="center" vertical="justify"/>
    </xf>
    <xf numFmtId="0" fontId="3" fillId="24" borderId="0" xfId="38" applyFont="1" applyFill="1" applyBorder="1" applyAlignment="1">
      <alignment horizontal="center" vertical="center"/>
    </xf>
    <xf numFmtId="0" fontId="2" fillId="24" borderId="0" xfId="38" applyFont="1" applyFill="1" applyBorder="1" applyAlignment="1">
      <alignment horizontal="left" vertical="center"/>
    </xf>
    <xf numFmtId="0" fontId="26" fillId="24" borderId="0" xfId="0" applyFont="1" applyFill="1" applyAlignment="1">
      <alignment horizontal="left" vertical="center"/>
    </xf>
    <xf numFmtId="4" fontId="36" fillId="24" borderId="13" xfId="0" applyNumberFormat="1" applyFont="1" applyFill="1" applyBorder="1" applyAlignment="1">
      <alignment horizontal="center"/>
    </xf>
  </cellXfs>
  <cellStyles count="50">
    <cellStyle name="1. izcēlums" xfId="19" builtinId="29" customBuiltin="1"/>
    <cellStyle name="2. izcēlums" xfId="20" builtinId="33" customBuiltin="1"/>
    <cellStyle name="20% no 1. izcēluma" xfId="1" builtinId="30" customBuiltin="1"/>
    <cellStyle name="20% no 2. izcēluma" xfId="2" builtinId="34" customBuiltin="1"/>
    <cellStyle name="20% no 3. izcēluma" xfId="3" builtinId="38" customBuiltin="1"/>
    <cellStyle name="20% no 4. izcēluma" xfId="4" builtinId="42" customBuiltin="1"/>
    <cellStyle name="20% no 5. izcēluma" xfId="5" builtinId="46" customBuiltin="1"/>
    <cellStyle name="20% no 6. izcēluma" xfId="6" builtinId="50" customBuiltin="1"/>
    <cellStyle name="3. izcēlums " xfId="21" builtinId="37" customBuiltin="1"/>
    <cellStyle name="4. izcēlums" xfId="22" builtinId="41" customBuiltin="1"/>
    <cellStyle name="40% no 1. izcēluma" xfId="7" builtinId="31" customBuiltin="1"/>
    <cellStyle name="40% no 2. izcēluma" xfId="8" builtinId="35" customBuiltin="1"/>
    <cellStyle name="40% no 3. izcēluma" xfId="9" builtinId="39" customBuiltin="1"/>
    <cellStyle name="40% no 4. izcēluma" xfId="10" builtinId="43" customBuiltin="1"/>
    <cellStyle name="40% no 5. izcēluma" xfId="11" builtinId="47" customBuiltin="1"/>
    <cellStyle name="40% no 6. izcēluma" xfId="12" builtinId="51" customBuiltin="1"/>
    <cellStyle name="5. izcēlums" xfId="23" builtinId="45" customBuiltin="1"/>
    <cellStyle name="6. izcēlums" xfId="24" builtinId="49" customBuiltin="1"/>
    <cellStyle name="60% no 1. izcēluma" xfId="13" builtinId="32" customBuiltin="1"/>
    <cellStyle name="60% no 2. izcēluma" xfId="14" builtinId="36" customBuiltin="1"/>
    <cellStyle name="60% no 3. izcēluma" xfId="15" builtinId="40" customBuiltin="1"/>
    <cellStyle name="60% no 4. izcēluma" xfId="16" builtinId="44" customBuiltin="1"/>
    <cellStyle name="60% no 5. izcēluma" xfId="17" builtinId="48" customBuiltin="1"/>
    <cellStyle name="60% no 6. izcēluma" xfId="18" builtinId="52" customBuiltin="1"/>
    <cellStyle name="Aprēķināšana" xfId="26" builtinId="22" customBuiltin="1"/>
    <cellStyle name="Brīdinājuma teksts" xfId="46" builtinId="11" customBuiltin="1"/>
    <cellStyle name="Ievade" xfId="34" builtinId="20" customBuiltin="1"/>
    <cellStyle name="Izvade" xfId="41" builtinId="21" customBuiltin="1"/>
    <cellStyle name="Kopsumma" xfId="45" builtinId="25" customBuiltin="1"/>
    <cellStyle name="Labs" xfId="29" builtinId="26" customBuiltin="1"/>
    <cellStyle name="Neitrāls" xfId="36" builtinId="28" customBuiltin="1"/>
    <cellStyle name="Normal 2" xfId="48"/>
    <cellStyle name="Normal_tāme engures saieta nams JF" xfId="37"/>
    <cellStyle name="Normal_tāme roja DABASZINĪBAS JF" xfId="38"/>
    <cellStyle name="Normal_tāme TĒRVETE (jaunā forma)" xfId="39"/>
    <cellStyle name="Nosaukums" xfId="44" builtinId="15" customBuiltin="1"/>
    <cellStyle name="Parastais" xfId="0" builtinId="0"/>
    <cellStyle name="Paskaidrojošs teksts" xfId="28" builtinId="53" customBuiltin="1"/>
    <cellStyle name="Pārbaudes šūna" xfId="27" builtinId="23" customBuiltin="1"/>
    <cellStyle name="Piezīme" xfId="40" builtinId="10" customBuiltin="1"/>
    <cellStyle name="Saistītā šūna" xfId="35" builtinId="24" customBuiltin="1"/>
    <cellStyle name="Slikts" xfId="25" builtinId="27" customBuiltin="1"/>
    <cellStyle name="Stils 1" xfId="42"/>
    <cellStyle name="Style 1" xfId="43"/>
    <cellStyle name="Virsraksts 1" xfId="30" builtinId="16" customBuiltin="1"/>
    <cellStyle name="Virsraksts 2" xfId="31" builtinId="17" customBuiltin="1"/>
    <cellStyle name="Virsraksts 3" xfId="32" builtinId="18" customBuiltin="1"/>
    <cellStyle name="Virsraksts 4" xfId="33" builtinId="19" customBuiltin="1"/>
    <cellStyle name="Обычный_Pielikums_2_TAMESFORMA" xfId="49"/>
    <cellStyle name="Стиль 1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39"/>
  <sheetViews>
    <sheetView workbookViewId="0">
      <selection activeCell="B34" sqref="A34:B35"/>
    </sheetView>
  </sheetViews>
  <sheetFormatPr defaultRowHeight="12.75"/>
  <cols>
    <col min="1" max="1" width="8.140625" style="36" customWidth="1"/>
    <col min="2" max="2" width="53.28515625" style="40" customWidth="1"/>
    <col min="3" max="3" width="12.28515625" style="40" customWidth="1"/>
    <col min="4" max="4" width="16.140625" style="41" customWidth="1"/>
    <col min="5" max="5" width="10.140625" style="28" bestFit="1" customWidth="1"/>
    <col min="6" max="6" width="9.5703125" style="28" bestFit="1" customWidth="1"/>
    <col min="7" max="16384" width="9.140625" style="28"/>
  </cols>
  <sheetData>
    <row r="1" spans="1:8" s="16" customFormat="1" ht="14.25" customHeight="1">
      <c r="A1" s="17"/>
      <c r="B1" s="17"/>
      <c r="D1" s="19" t="s">
        <v>76</v>
      </c>
      <c r="E1" s="18"/>
      <c r="F1" s="18"/>
      <c r="G1" s="18"/>
      <c r="H1" s="18"/>
    </row>
    <row r="2" spans="1:8" s="16" customFormat="1" ht="14.25" customHeight="1">
      <c r="A2" s="17"/>
      <c r="B2" s="17"/>
      <c r="C2" s="136" t="s">
        <v>35</v>
      </c>
      <c r="D2" s="137"/>
      <c r="E2" s="18"/>
      <c r="F2" s="18"/>
      <c r="G2" s="18"/>
      <c r="H2" s="18"/>
    </row>
    <row r="3" spans="1:8" s="16" customFormat="1" ht="14.25" customHeight="1">
      <c r="A3" s="17"/>
      <c r="B3" s="17"/>
      <c r="C3" s="17"/>
      <c r="D3" s="17"/>
      <c r="E3" s="18"/>
      <c r="F3" s="18"/>
      <c r="G3" s="18"/>
      <c r="H3" s="18"/>
    </row>
    <row r="4" spans="1:8" s="16" customFormat="1" ht="14.25" customHeight="1">
      <c r="A4" s="17"/>
      <c r="B4" s="17"/>
      <c r="C4" s="138"/>
      <c r="D4" s="139"/>
      <c r="E4" s="18"/>
      <c r="F4" s="18"/>
      <c r="G4" s="18"/>
      <c r="H4" s="18"/>
    </row>
    <row r="5" spans="1:8" s="16" customFormat="1" ht="14.25" customHeight="1">
      <c r="A5" s="17"/>
      <c r="B5" s="17"/>
      <c r="C5" s="107"/>
      <c r="D5" s="108"/>
      <c r="E5" s="18"/>
      <c r="F5" s="18"/>
      <c r="G5" s="18"/>
      <c r="H5" s="18"/>
    </row>
    <row r="6" spans="1:8" s="16" customFormat="1" ht="14.25" customHeight="1">
      <c r="A6" s="17"/>
      <c r="B6" s="17"/>
      <c r="C6" s="136" t="s">
        <v>36</v>
      </c>
      <c r="D6" s="140"/>
      <c r="E6" s="18"/>
      <c r="F6" s="18"/>
      <c r="G6" s="18"/>
      <c r="H6" s="18"/>
    </row>
    <row r="7" spans="1:8" s="16" customFormat="1" ht="14.25" customHeight="1">
      <c r="A7" s="17"/>
      <c r="B7" s="17"/>
      <c r="C7" s="107" t="s">
        <v>37</v>
      </c>
      <c r="D7" s="108"/>
      <c r="E7" s="18"/>
      <c r="F7" s="18"/>
      <c r="G7" s="18"/>
      <c r="H7" s="18"/>
    </row>
    <row r="8" spans="1:8" s="16" customFormat="1" ht="14.25" customHeight="1">
      <c r="A8" s="17"/>
      <c r="B8" s="17"/>
      <c r="C8" s="107"/>
      <c r="D8" s="108"/>
      <c r="E8" s="18"/>
      <c r="F8" s="18"/>
      <c r="G8" s="18"/>
      <c r="H8" s="18"/>
    </row>
    <row r="9" spans="1:8" s="16" customFormat="1" ht="14.25" customHeight="1">
      <c r="A9" s="17"/>
      <c r="B9" s="17"/>
      <c r="C9" s="107"/>
      <c r="D9" s="108"/>
      <c r="E9" s="18"/>
      <c r="F9" s="18"/>
      <c r="G9" s="18"/>
      <c r="H9" s="18"/>
    </row>
    <row r="10" spans="1:8" s="16" customFormat="1" ht="14.25" customHeight="1">
      <c r="A10" s="17"/>
      <c r="B10" s="17"/>
      <c r="C10" s="17"/>
      <c r="D10" s="17"/>
      <c r="E10" s="18"/>
      <c r="F10" s="18"/>
      <c r="G10" s="18"/>
      <c r="H10" s="18"/>
    </row>
    <row r="11" spans="1:8" s="16" customFormat="1" ht="14.25" customHeight="1">
      <c r="A11" s="17"/>
      <c r="B11" s="17"/>
      <c r="C11" s="17"/>
      <c r="D11" s="17"/>
      <c r="E11" s="18"/>
      <c r="F11" s="18"/>
      <c r="G11" s="18"/>
      <c r="H11" s="18"/>
    </row>
    <row r="12" spans="1:8" s="16" customFormat="1" ht="11.25" customHeight="1">
      <c r="A12" s="19"/>
      <c r="B12" s="20"/>
      <c r="C12" s="134"/>
      <c r="D12" s="135"/>
    </row>
    <row r="13" spans="1:8" s="16" customFormat="1" ht="31.5" customHeight="1">
      <c r="A13" s="141" t="s">
        <v>13</v>
      </c>
      <c r="B13" s="141"/>
      <c r="C13" s="141"/>
      <c r="D13" s="141"/>
    </row>
    <row r="14" spans="1:8" s="16" customFormat="1" ht="18" customHeight="1">
      <c r="A14" s="148" t="s">
        <v>38</v>
      </c>
      <c r="B14" s="148"/>
      <c r="C14" s="42"/>
      <c r="D14" s="42"/>
    </row>
    <row r="15" spans="1:8" s="16" customFormat="1" ht="15.75" customHeight="1">
      <c r="A15" s="106" t="s">
        <v>56</v>
      </c>
      <c r="B15" s="21"/>
      <c r="C15" s="21"/>
      <c r="D15" s="22"/>
    </row>
    <row r="16" spans="1:8" s="16" customFormat="1" ht="15.75" customHeight="1">
      <c r="A16" s="106" t="s">
        <v>67</v>
      </c>
      <c r="B16" s="21"/>
      <c r="C16" s="21"/>
      <c r="D16" s="22"/>
    </row>
    <row r="17" spans="1:6" s="44" customFormat="1" ht="15">
      <c r="A17" s="43" t="s">
        <v>68</v>
      </c>
      <c r="B17" s="43"/>
      <c r="C17" s="43"/>
      <c r="D17" s="43"/>
    </row>
    <row r="18" spans="1:6" s="16" customFormat="1" ht="15">
      <c r="A18" s="98" t="s">
        <v>23</v>
      </c>
      <c r="B18" s="4"/>
      <c r="C18" s="4"/>
      <c r="D18" s="3"/>
    </row>
    <row r="19" spans="1:6" s="16" customFormat="1" ht="15">
      <c r="A19" s="98"/>
      <c r="B19" s="4"/>
      <c r="C19" s="4"/>
      <c r="D19" s="3"/>
    </row>
    <row r="20" spans="1:6" s="16" customFormat="1" ht="15">
      <c r="A20" s="98" t="s">
        <v>66</v>
      </c>
      <c r="B20" s="4"/>
      <c r="C20" s="4"/>
      <c r="D20" s="3"/>
    </row>
    <row r="21" spans="1:6" s="16" customFormat="1" ht="18" customHeight="1" thickBot="1">
      <c r="A21" s="45"/>
      <c r="B21" s="2"/>
      <c r="C21" s="2"/>
      <c r="D21" s="3"/>
    </row>
    <row r="22" spans="1:6" ht="12.75" customHeight="1">
      <c r="A22" s="142" t="s">
        <v>19</v>
      </c>
      <c r="B22" s="144" t="s">
        <v>20</v>
      </c>
      <c r="C22" s="144" t="s">
        <v>14</v>
      </c>
      <c r="D22" s="146" t="s">
        <v>39</v>
      </c>
    </row>
    <row r="23" spans="1:6" s="29" customFormat="1" ht="12.75" customHeight="1">
      <c r="A23" s="143"/>
      <c r="B23" s="145"/>
      <c r="C23" s="145"/>
      <c r="D23" s="147"/>
    </row>
    <row r="24" spans="1:6" s="29" customFormat="1" ht="11.25" customHeight="1" thickBot="1">
      <c r="A24" s="143"/>
      <c r="B24" s="145"/>
      <c r="C24" s="145"/>
      <c r="D24" s="147"/>
    </row>
    <row r="25" spans="1:6" s="31" customFormat="1">
      <c r="A25" s="30" t="s">
        <v>4</v>
      </c>
      <c r="B25" s="123" t="s">
        <v>62</v>
      </c>
      <c r="C25" s="12" t="s">
        <v>15</v>
      </c>
      <c r="D25" s="10">
        <f>'O1'!C28</f>
        <v>0</v>
      </c>
    </row>
    <row r="26" spans="1:6" ht="13.5" thickBot="1">
      <c r="A26" s="46"/>
      <c r="B26" s="47" t="s">
        <v>61</v>
      </c>
      <c r="C26" s="48"/>
      <c r="D26" s="13">
        <f>D25</f>
        <v>0</v>
      </c>
      <c r="F26" s="49"/>
    </row>
    <row r="27" spans="1:6" ht="13.5" thickBot="1">
      <c r="A27" s="50"/>
      <c r="B27" s="51" t="s">
        <v>33</v>
      </c>
      <c r="C27" s="52">
        <v>0.21</v>
      </c>
      <c r="D27" s="14">
        <f>D26*C27</f>
        <v>0</v>
      </c>
      <c r="F27" s="49"/>
    </row>
    <row r="28" spans="1:6" ht="13.5" thickBot="1">
      <c r="A28" s="53"/>
      <c r="B28" s="54" t="s">
        <v>34</v>
      </c>
      <c r="C28" s="54"/>
      <c r="D28" s="32">
        <f>D26+D27</f>
        <v>0</v>
      </c>
      <c r="F28" s="49"/>
    </row>
    <row r="29" spans="1:6" ht="16.5" customHeight="1">
      <c r="A29" s="11"/>
      <c r="B29" s="37"/>
      <c r="D29" s="38"/>
    </row>
    <row r="30" spans="1:6" ht="16.5" customHeight="1">
      <c r="B30" s="37"/>
      <c r="C30" s="38"/>
      <c r="D30" s="28"/>
    </row>
    <row r="31" spans="1:6" ht="16.5" customHeight="1">
      <c r="B31" s="37"/>
      <c r="C31" s="38"/>
      <c r="D31" s="28"/>
    </row>
    <row r="32" spans="1:6" ht="16.5" customHeight="1">
      <c r="A32" s="39" t="s">
        <v>63</v>
      </c>
      <c r="B32" s="37"/>
      <c r="C32" s="38"/>
      <c r="D32" s="28"/>
    </row>
    <row r="33" spans="1:4" ht="16.5" customHeight="1">
      <c r="B33" s="115" t="s">
        <v>64</v>
      </c>
      <c r="D33" s="28"/>
    </row>
    <row r="34" spans="1:4" ht="16.5" customHeight="1">
      <c r="B34" s="37"/>
      <c r="C34" s="38"/>
      <c r="D34" s="28"/>
    </row>
    <row r="35" spans="1:4" ht="16.5" customHeight="1">
      <c r="B35" s="37"/>
      <c r="C35" s="38"/>
      <c r="D35" s="28"/>
    </row>
    <row r="36" spans="1:4" ht="17.25" customHeight="1">
      <c r="A36" s="39" t="s">
        <v>65</v>
      </c>
      <c r="B36" s="37"/>
      <c r="C36" s="38"/>
      <c r="D36" s="28"/>
    </row>
    <row r="37" spans="1:4" ht="16.5" customHeight="1">
      <c r="B37" s="37"/>
      <c r="C37" s="38"/>
      <c r="D37" s="28"/>
    </row>
    <row r="38" spans="1:4" ht="16.5" customHeight="1">
      <c r="A38" s="11"/>
      <c r="B38" s="37"/>
      <c r="D38" s="38"/>
    </row>
    <row r="39" spans="1:4" ht="16.5" customHeight="1">
      <c r="B39" s="27"/>
    </row>
  </sheetData>
  <mergeCells count="10">
    <mergeCell ref="A22:A24"/>
    <mergeCell ref="B22:B24"/>
    <mergeCell ref="C22:C24"/>
    <mergeCell ref="D22:D24"/>
    <mergeCell ref="A14:B14"/>
    <mergeCell ref="C12:D12"/>
    <mergeCell ref="C2:D2"/>
    <mergeCell ref="C4:D4"/>
    <mergeCell ref="C6:D6"/>
    <mergeCell ref="A13:D13"/>
  </mergeCells>
  <phoneticPr fontId="31" type="noConversion"/>
  <pageMargins left="0.78740157480314965" right="0.39370078740157483" top="0.78740157480314965" bottom="0.39370078740157483" header="0.51181102362204722" footer="0.51181102362204722"/>
  <pageSetup paperSize="9" scale="9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6"/>
  <sheetViews>
    <sheetView workbookViewId="0">
      <selection activeCell="E35" sqref="E35"/>
    </sheetView>
  </sheetViews>
  <sheetFormatPr defaultRowHeight="12.75"/>
  <cols>
    <col min="1" max="1" width="8.140625" style="36" customWidth="1"/>
    <col min="2" max="2" width="30.140625" style="40" customWidth="1"/>
    <col min="3" max="3" width="13.28515625" style="41" customWidth="1"/>
    <col min="4" max="4" width="10" style="28" customWidth="1"/>
    <col min="5" max="5" width="11.140625" style="28" customWidth="1"/>
    <col min="6" max="7" width="10" style="28" customWidth="1"/>
    <col min="8" max="16384" width="9.140625" style="28"/>
  </cols>
  <sheetData>
    <row r="1" spans="1:7" s="16" customFormat="1" ht="25.5" customHeight="1">
      <c r="A1" s="152"/>
      <c r="B1" s="152"/>
      <c r="C1" s="152"/>
      <c r="D1" s="152"/>
      <c r="E1" s="152"/>
      <c r="F1" s="152"/>
      <c r="G1" s="152"/>
    </row>
    <row r="2" spans="1:7" s="16" customFormat="1" ht="25.5" customHeight="1">
      <c r="A2" s="17"/>
      <c r="B2" s="17"/>
      <c r="C2" s="17"/>
      <c r="D2" s="18"/>
      <c r="E2" s="18"/>
      <c r="F2" s="18"/>
      <c r="G2" s="18"/>
    </row>
    <row r="3" spans="1:7" s="16" customFormat="1" ht="18" customHeight="1">
      <c r="A3" s="19"/>
      <c r="B3" s="20"/>
      <c r="C3" s="15"/>
    </row>
    <row r="4" spans="1:7" s="16" customFormat="1" ht="33" customHeight="1">
      <c r="A4" s="153" t="s">
        <v>22</v>
      </c>
      <c r="B4" s="153"/>
      <c r="C4" s="153"/>
      <c r="D4" s="153"/>
      <c r="E4" s="153"/>
      <c r="F4" s="153"/>
      <c r="G4" s="153"/>
    </row>
    <row r="5" spans="1:7" s="16" customFormat="1" ht="15">
      <c r="A5" s="71"/>
      <c r="B5" s="21"/>
      <c r="C5" s="22"/>
    </row>
    <row r="6" spans="1:7" s="16" customFormat="1" ht="15">
      <c r="A6" s="71" t="s">
        <v>43</v>
      </c>
      <c r="B6" s="21"/>
      <c r="C6" s="22"/>
    </row>
    <row r="7" spans="1:7" s="16" customFormat="1" ht="15">
      <c r="A7" s="71" t="s">
        <v>56</v>
      </c>
      <c r="B7" s="21"/>
      <c r="C7" s="22"/>
    </row>
    <row r="8" spans="1:7" s="16" customFormat="1" ht="15">
      <c r="A8" s="71" t="s">
        <v>58</v>
      </c>
      <c r="B8" s="21"/>
      <c r="C8" s="22"/>
    </row>
    <row r="9" spans="1:7" s="16" customFormat="1" ht="15" customHeight="1">
      <c r="A9" s="23" t="s">
        <v>57</v>
      </c>
      <c r="B9" s="24"/>
      <c r="C9" s="24"/>
    </row>
    <row r="10" spans="1:7" s="16" customFormat="1" ht="15">
      <c r="A10" s="23" t="s">
        <v>23</v>
      </c>
      <c r="B10" s="7"/>
      <c r="C10" s="9"/>
    </row>
    <row r="11" spans="1:7" s="16" customFormat="1" ht="15">
      <c r="A11" s="23"/>
      <c r="B11" s="7"/>
      <c r="C11" s="9"/>
    </row>
    <row r="12" spans="1:7" s="16" customFormat="1" ht="15">
      <c r="A12" s="5"/>
      <c r="B12" s="6"/>
      <c r="C12" s="7"/>
      <c r="D12" s="8"/>
    </row>
    <row r="13" spans="1:7" s="16" customFormat="1" ht="15">
      <c r="A13" s="25"/>
      <c r="B13" s="6"/>
      <c r="C13" s="7"/>
      <c r="D13" s="8"/>
    </row>
    <row r="14" spans="1:7" s="16" customFormat="1" ht="15">
      <c r="A14" s="25"/>
      <c r="B14" s="6"/>
      <c r="C14" s="7"/>
      <c r="D14" s="8"/>
    </row>
    <row r="15" spans="1:7" s="16" customFormat="1" ht="15">
      <c r="A15" s="1"/>
      <c r="B15" s="26" t="s">
        <v>32</v>
      </c>
      <c r="C15" s="112">
        <f>C28</f>
        <v>0</v>
      </c>
    </row>
    <row r="16" spans="1:7" s="16" customFormat="1" ht="15">
      <c r="A16" s="25"/>
      <c r="B16" s="27" t="s">
        <v>18</v>
      </c>
      <c r="C16" s="113">
        <f>G24</f>
        <v>0</v>
      </c>
    </row>
    <row r="17" spans="1:10" s="16" customFormat="1" ht="15">
      <c r="A17" s="25"/>
      <c r="B17" s="7"/>
      <c r="C17" s="8"/>
    </row>
    <row r="18" spans="1:10" s="16" customFormat="1" ht="15">
      <c r="A18" s="25"/>
      <c r="B18" s="71" t="s">
        <v>71</v>
      </c>
      <c r="C18" s="8"/>
    </row>
    <row r="19" spans="1:10" s="16" customFormat="1" ht="15.75" thickBot="1">
      <c r="A19" s="23"/>
      <c r="B19" s="7"/>
      <c r="C19" s="9"/>
    </row>
    <row r="20" spans="1:10" ht="12.75" customHeight="1">
      <c r="A20" s="158" t="s">
        <v>16</v>
      </c>
      <c r="B20" s="161" t="s">
        <v>17</v>
      </c>
      <c r="C20" s="161" t="s">
        <v>40</v>
      </c>
      <c r="D20" s="155" t="s">
        <v>25</v>
      </c>
      <c r="E20" s="155" t="s">
        <v>26</v>
      </c>
      <c r="F20" s="155" t="s">
        <v>27</v>
      </c>
      <c r="G20" s="149" t="s">
        <v>11</v>
      </c>
    </row>
    <row r="21" spans="1:10" s="29" customFormat="1" ht="12.75" customHeight="1">
      <c r="A21" s="159"/>
      <c r="B21" s="162"/>
      <c r="C21" s="162"/>
      <c r="D21" s="156"/>
      <c r="E21" s="156"/>
      <c r="F21" s="156"/>
      <c r="G21" s="150"/>
    </row>
    <row r="22" spans="1:10" s="29" customFormat="1" ht="11.25" customHeight="1">
      <c r="A22" s="160"/>
      <c r="B22" s="163"/>
      <c r="C22" s="163"/>
      <c r="D22" s="157"/>
      <c r="E22" s="157"/>
      <c r="F22" s="157"/>
      <c r="G22" s="151"/>
    </row>
    <row r="23" spans="1:10" s="31" customFormat="1" ht="13.5" thickBot="1">
      <c r="A23" s="124" t="s">
        <v>4</v>
      </c>
      <c r="B23" s="125" t="s">
        <v>69</v>
      </c>
      <c r="C23" s="126">
        <f>'3'!P52</f>
        <v>0</v>
      </c>
      <c r="D23" s="127">
        <f>'3'!M52</f>
        <v>0</v>
      </c>
      <c r="E23" s="127">
        <f>'3'!N52</f>
        <v>0</v>
      </c>
      <c r="F23" s="127">
        <f>'3'!O52</f>
        <v>0</v>
      </c>
      <c r="G23" s="128">
        <f>'3'!L52</f>
        <v>0</v>
      </c>
      <c r="H23" s="65"/>
    </row>
    <row r="24" spans="1:10" s="31" customFormat="1" ht="13.5" thickBot="1">
      <c r="A24" s="99"/>
      <c r="B24" s="100" t="s">
        <v>3</v>
      </c>
      <c r="C24" s="101">
        <f>SUM(C23:C23)</f>
        <v>0</v>
      </c>
      <c r="D24" s="101">
        <f>SUM(D23:D23)</f>
        <v>0</v>
      </c>
      <c r="E24" s="101">
        <f>SUM(E23:E23)</f>
        <v>0</v>
      </c>
      <c r="F24" s="101">
        <f>SUM(F23:F23)</f>
        <v>0</v>
      </c>
      <c r="G24" s="101">
        <f>SUM(G23:G23)</f>
        <v>0</v>
      </c>
      <c r="H24" s="33"/>
      <c r="J24" s="111"/>
    </row>
    <row r="25" spans="1:10" ht="16.5" customHeight="1">
      <c r="A25" s="164" t="s">
        <v>59</v>
      </c>
      <c r="B25" s="164"/>
      <c r="C25" s="34">
        <f>8%*C24</f>
        <v>0</v>
      </c>
      <c r="D25" s="92"/>
      <c r="E25" s="92"/>
      <c r="F25" s="92"/>
      <c r="G25" s="92"/>
    </row>
    <row r="26" spans="1:10" ht="16.5" customHeight="1">
      <c r="A26" s="165" t="s">
        <v>60</v>
      </c>
      <c r="B26" s="165"/>
      <c r="C26" s="34">
        <f>4%*C24</f>
        <v>0</v>
      </c>
      <c r="D26" s="92"/>
      <c r="E26" s="92"/>
      <c r="F26" s="92"/>
      <c r="G26" s="92"/>
    </row>
    <row r="27" spans="1:10" ht="16.5" customHeight="1">
      <c r="A27" s="165" t="s">
        <v>42</v>
      </c>
      <c r="B27" s="165"/>
      <c r="C27" s="34">
        <f>23.59%*D24</f>
        <v>0</v>
      </c>
      <c r="D27" s="92"/>
      <c r="E27" s="92"/>
      <c r="F27" s="92"/>
      <c r="G27" s="92"/>
    </row>
    <row r="28" spans="1:10" ht="16.5" customHeight="1">
      <c r="A28" s="154" t="s">
        <v>31</v>
      </c>
      <c r="B28" s="154"/>
      <c r="C28" s="35">
        <f>SUM(C24:C27)</f>
        <v>0</v>
      </c>
      <c r="D28" s="92"/>
      <c r="E28" s="92"/>
      <c r="F28" s="92"/>
      <c r="G28" s="92"/>
    </row>
    <row r="29" spans="1:10" ht="16.5" customHeight="1">
      <c r="B29" s="37"/>
      <c r="C29" s="38"/>
    </row>
    <row r="30" spans="1:10" ht="16.5" customHeight="1">
      <c r="B30" s="37"/>
      <c r="C30" s="38"/>
    </row>
    <row r="31" spans="1:10" ht="16.5" customHeight="1">
      <c r="B31" s="37"/>
      <c r="C31" s="38"/>
    </row>
    <row r="32" spans="1:10" ht="16.5" customHeight="1">
      <c r="A32" s="39" t="s">
        <v>63</v>
      </c>
      <c r="B32" s="37"/>
      <c r="C32" s="38"/>
    </row>
    <row r="33" spans="1:3">
      <c r="B33" s="28"/>
      <c r="C33" s="114" t="s">
        <v>64</v>
      </c>
    </row>
    <row r="34" spans="1:3" ht="16.5" customHeight="1">
      <c r="B34" s="37"/>
      <c r="C34" s="38"/>
    </row>
    <row r="35" spans="1:3" ht="16.5" customHeight="1">
      <c r="B35" s="37"/>
      <c r="C35" s="38"/>
    </row>
    <row r="36" spans="1:3">
      <c r="A36" s="39" t="s">
        <v>65</v>
      </c>
      <c r="B36" s="37"/>
      <c r="C36" s="38"/>
    </row>
  </sheetData>
  <mergeCells count="13">
    <mergeCell ref="G20:G22"/>
    <mergeCell ref="A1:G1"/>
    <mergeCell ref="A4:G4"/>
    <mergeCell ref="A28:B28"/>
    <mergeCell ref="D20:D22"/>
    <mergeCell ref="E20:E22"/>
    <mergeCell ref="F20:F22"/>
    <mergeCell ref="A20:A22"/>
    <mergeCell ref="B20:B22"/>
    <mergeCell ref="C20:C22"/>
    <mergeCell ref="A25:B25"/>
    <mergeCell ref="A26:B26"/>
    <mergeCell ref="A27:B27"/>
  </mergeCells>
  <phoneticPr fontId="31" type="noConversion"/>
  <pageMargins left="0.78740157480314965" right="0.39370078740157483" top="0.78740157480314965" bottom="0.39370078740157483" header="0.51181102362204722" footer="0.51181102362204722"/>
  <pageSetup paperSize="9" scale="9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showZeros="0" tabSelected="1" zoomScale="90" zoomScaleNormal="90" workbookViewId="0">
      <selection activeCell="E39" sqref="E39"/>
    </sheetView>
  </sheetViews>
  <sheetFormatPr defaultRowHeight="11.25"/>
  <cols>
    <col min="1" max="1" width="3" style="70" customWidth="1"/>
    <col min="2" max="2" width="9" style="89" customWidth="1"/>
    <col min="3" max="3" width="30.140625" style="70" customWidth="1"/>
    <col min="4" max="4" width="6.140625" style="70" bestFit="1" customWidth="1"/>
    <col min="5" max="5" width="9.5703125" style="70" bestFit="1" customWidth="1"/>
    <col min="6" max="6" width="7.42578125" style="70" customWidth="1"/>
    <col min="7" max="7" width="8" style="70" customWidth="1"/>
    <col min="8" max="8" width="6.5703125" style="70" bestFit="1" customWidth="1"/>
    <col min="9" max="9" width="7.5703125" style="70" bestFit="1" customWidth="1"/>
    <col min="10" max="10" width="6.5703125" style="70" bestFit="1" customWidth="1"/>
    <col min="11" max="11" width="7.5703125" style="70" bestFit="1" customWidth="1"/>
    <col min="12" max="12" width="9.140625" style="70" customWidth="1"/>
    <col min="13" max="13" width="9.85546875" style="70" customWidth="1"/>
    <col min="14" max="14" width="9.5703125" style="70" bestFit="1" customWidth="1"/>
    <col min="15" max="15" width="8.5703125" style="70" bestFit="1" customWidth="1"/>
    <col min="16" max="16" width="10.140625" style="70" customWidth="1"/>
    <col min="17" max="16384" width="9.140625" style="70"/>
  </cols>
  <sheetData>
    <row r="1" spans="1:16" ht="13.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3" spans="1:16" ht="14.25">
      <c r="A3" s="192" t="s">
        <v>21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6" ht="14.25">
      <c r="A4" s="192" t="str">
        <f>'O1'!B23</f>
        <v>Apgaismojuma pārbūve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ht="14.25">
      <c r="A5" s="120"/>
      <c r="B5" s="72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6" ht="14.25">
      <c r="A6" s="193" t="s">
        <v>38</v>
      </c>
      <c r="B6" s="194"/>
      <c r="C6" s="194"/>
      <c r="D6" s="194"/>
      <c r="E6" s="194"/>
      <c r="F6" s="194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4.25">
      <c r="A7" s="193" t="s">
        <v>56</v>
      </c>
      <c r="B7" s="194"/>
      <c r="C7" s="194"/>
      <c r="D7" s="194"/>
      <c r="E7" s="194"/>
      <c r="F7" s="194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 ht="14.25">
      <c r="A8" s="122" t="s">
        <v>67</v>
      </c>
      <c r="B8" s="73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4.25">
      <c r="A9" s="76" t="s">
        <v>70</v>
      </c>
      <c r="B9" s="73"/>
      <c r="C9" s="77"/>
      <c r="D9" s="78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4.25">
      <c r="A10" s="76" t="s">
        <v>23</v>
      </c>
      <c r="B10" s="73"/>
      <c r="C10" s="77"/>
      <c r="D10" s="78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>
      <c r="A11" s="79"/>
      <c r="B11" s="80"/>
      <c r="C11" s="77"/>
      <c r="D11" s="78"/>
      <c r="E11" s="75"/>
      <c r="F11" s="81"/>
      <c r="G11" s="75"/>
      <c r="H11" s="75"/>
      <c r="I11" s="75"/>
      <c r="J11" s="75"/>
      <c r="K11" s="75"/>
      <c r="L11" s="81"/>
      <c r="M11" s="75"/>
      <c r="N11" s="82"/>
      <c r="O11" s="82"/>
      <c r="P11" s="75"/>
    </row>
    <row r="12" spans="1:16" ht="14.25">
      <c r="A12" s="76"/>
      <c r="B12" s="80"/>
      <c r="C12" s="77"/>
      <c r="D12" s="78"/>
      <c r="E12" s="75"/>
      <c r="F12" s="81"/>
      <c r="G12" s="75"/>
      <c r="H12" s="75"/>
      <c r="I12" s="75"/>
      <c r="J12" s="75"/>
      <c r="K12" s="75"/>
      <c r="L12" s="189" t="s">
        <v>30</v>
      </c>
      <c r="M12" s="189"/>
      <c r="N12" s="189"/>
      <c r="O12" s="190">
        <f>P52</f>
        <v>0</v>
      </c>
      <c r="P12" s="190"/>
    </row>
    <row r="13" spans="1:16" ht="14.25">
      <c r="A13" s="76" t="s">
        <v>41</v>
      </c>
      <c r="B13" s="80"/>
      <c r="C13" s="77"/>
      <c r="D13" s="78"/>
      <c r="E13" s="75"/>
      <c r="F13" s="81"/>
      <c r="G13" s="75"/>
      <c r="H13" s="75"/>
      <c r="I13" s="75"/>
      <c r="J13" s="75"/>
      <c r="K13" s="75"/>
      <c r="L13" s="122" t="str">
        <f>'O1'!B18</f>
        <v xml:space="preserve">Tāme sastādīta: </v>
      </c>
      <c r="M13" s="75"/>
      <c r="N13" s="82"/>
      <c r="O13" s="82"/>
      <c r="P13" s="75"/>
    </row>
    <row r="14" spans="1:16">
      <c r="A14" s="79"/>
      <c r="B14" s="80"/>
      <c r="C14" s="77"/>
      <c r="D14" s="78"/>
      <c r="E14" s="75"/>
      <c r="F14" s="81"/>
      <c r="G14" s="75"/>
      <c r="H14" s="75"/>
      <c r="I14" s="75"/>
      <c r="J14" s="75"/>
      <c r="K14" s="75"/>
      <c r="L14" s="81"/>
      <c r="M14" s="75"/>
      <c r="N14" s="82"/>
      <c r="O14" s="75"/>
      <c r="P14" s="75"/>
    </row>
    <row r="15" spans="1:16" ht="12" thickBot="1">
      <c r="A15" s="83"/>
      <c r="B15" s="80"/>
      <c r="C15" s="74"/>
      <c r="D15" s="75"/>
      <c r="E15" s="75"/>
      <c r="F15" s="75"/>
      <c r="G15" s="75"/>
      <c r="H15" s="75"/>
      <c r="I15" s="75"/>
      <c r="J15" s="75"/>
      <c r="K15" s="75"/>
      <c r="L15" s="81"/>
      <c r="M15" s="75"/>
      <c r="N15" s="75"/>
      <c r="O15" s="75"/>
      <c r="P15" s="75"/>
    </row>
    <row r="16" spans="1:16">
      <c r="A16" s="178" t="s">
        <v>5</v>
      </c>
      <c r="B16" s="180" t="s">
        <v>6</v>
      </c>
      <c r="C16" s="182" t="s">
        <v>7</v>
      </c>
      <c r="D16" s="184" t="s">
        <v>1</v>
      </c>
      <c r="E16" s="186" t="s">
        <v>2</v>
      </c>
      <c r="F16" s="188" t="s">
        <v>8</v>
      </c>
      <c r="G16" s="167"/>
      <c r="H16" s="167"/>
      <c r="I16" s="167"/>
      <c r="J16" s="167"/>
      <c r="K16" s="168"/>
      <c r="L16" s="166" t="s">
        <v>9</v>
      </c>
      <c r="M16" s="167"/>
      <c r="N16" s="167"/>
      <c r="O16" s="167"/>
      <c r="P16" s="168"/>
    </row>
    <row r="17" spans="1:16" ht="77.25" customHeight="1" thickBot="1">
      <c r="A17" s="179"/>
      <c r="B17" s="181"/>
      <c r="C17" s="183"/>
      <c r="D17" s="185"/>
      <c r="E17" s="187"/>
      <c r="F17" s="117" t="s">
        <v>10</v>
      </c>
      <c r="G17" s="84" t="s">
        <v>24</v>
      </c>
      <c r="H17" s="84" t="s">
        <v>25</v>
      </c>
      <c r="I17" s="84" t="s">
        <v>26</v>
      </c>
      <c r="J17" s="84" t="s">
        <v>27</v>
      </c>
      <c r="K17" s="85" t="s">
        <v>28</v>
      </c>
      <c r="L17" s="86" t="s">
        <v>11</v>
      </c>
      <c r="M17" s="84" t="s">
        <v>25</v>
      </c>
      <c r="N17" s="84" t="s">
        <v>26</v>
      </c>
      <c r="O17" s="84" t="s">
        <v>27</v>
      </c>
      <c r="P17" s="85" t="s">
        <v>29</v>
      </c>
    </row>
    <row r="18" spans="1:16">
      <c r="A18" s="116"/>
      <c r="B18" s="118"/>
      <c r="C18" s="119"/>
      <c r="D18" s="121"/>
      <c r="E18" s="68"/>
      <c r="F18" s="116"/>
      <c r="G18" s="66"/>
      <c r="H18" s="66"/>
      <c r="I18" s="66"/>
      <c r="J18" s="66"/>
      <c r="K18" s="67"/>
      <c r="L18" s="69"/>
      <c r="M18" s="66"/>
      <c r="N18" s="66"/>
      <c r="O18" s="66"/>
      <c r="P18" s="67"/>
    </row>
    <row r="19" spans="1:16" ht="33.75">
      <c r="A19" s="57"/>
      <c r="B19" s="58"/>
      <c r="C19" s="91" t="s">
        <v>45</v>
      </c>
      <c r="D19" s="59"/>
      <c r="E19" s="60"/>
      <c r="F19" s="61"/>
      <c r="G19" s="62"/>
      <c r="H19" s="62"/>
      <c r="I19" s="62"/>
      <c r="J19" s="55"/>
      <c r="K19" s="64"/>
      <c r="L19" s="105"/>
      <c r="M19" s="103"/>
      <c r="N19" s="103"/>
      <c r="O19" s="103"/>
      <c r="P19" s="104"/>
    </row>
    <row r="20" spans="1:16" ht="22.5">
      <c r="A20" s="57">
        <v>1</v>
      </c>
      <c r="B20" s="63" t="s">
        <v>12</v>
      </c>
      <c r="C20" s="133" t="s">
        <v>48</v>
      </c>
      <c r="D20" s="59" t="s">
        <v>44</v>
      </c>
      <c r="E20" s="130">
        <v>82</v>
      </c>
      <c r="F20" s="131"/>
      <c r="G20" s="56"/>
      <c r="H20" s="55"/>
      <c r="I20" s="55"/>
      <c r="J20" s="55"/>
      <c r="K20" s="64"/>
      <c r="L20" s="132"/>
      <c r="M20" s="55"/>
      <c r="N20" s="55"/>
      <c r="O20" s="55"/>
      <c r="P20" s="64"/>
    </row>
    <row r="21" spans="1:16">
      <c r="A21" s="57">
        <v>2</v>
      </c>
      <c r="B21" s="63" t="s">
        <v>12</v>
      </c>
      <c r="C21" s="129" t="s">
        <v>49</v>
      </c>
      <c r="D21" s="59" t="s">
        <v>44</v>
      </c>
      <c r="E21" s="130">
        <v>164</v>
      </c>
      <c r="F21" s="131"/>
      <c r="G21" s="56"/>
      <c r="H21" s="55"/>
      <c r="I21" s="55"/>
      <c r="J21" s="55"/>
      <c r="K21" s="64"/>
      <c r="L21" s="132"/>
      <c r="M21" s="55"/>
      <c r="N21" s="55"/>
      <c r="O21" s="55"/>
      <c r="P21" s="64"/>
    </row>
    <row r="22" spans="1:16" ht="22.5">
      <c r="A22" s="57">
        <v>3</v>
      </c>
      <c r="B22" s="63" t="s">
        <v>12</v>
      </c>
      <c r="C22" s="133" t="s">
        <v>50</v>
      </c>
      <c r="D22" s="59" t="s">
        <v>44</v>
      </c>
      <c r="E22" s="130">
        <v>82</v>
      </c>
      <c r="F22" s="131"/>
      <c r="G22" s="56"/>
      <c r="H22" s="55"/>
      <c r="I22" s="55"/>
      <c r="J22" s="55"/>
      <c r="K22" s="64"/>
      <c r="L22" s="132"/>
      <c r="M22" s="55"/>
      <c r="N22" s="55"/>
      <c r="O22" s="55"/>
      <c r="P22" s="64"/>
    </row>
    <row r="23" spans="1:16" ht="33.75">
      <c r="A23" s="57">
        <v>4</v>
      </c>
      <c r="B23" s="63" t="s">
        <v>12</v>
      </c>
      <c r="C23" s="133" t="s">
        <v>51</v>
      </c>
      <c r="D23" s="59" t="s">
        <v>0</v>
      </c>
      <c r="E23" s="130">
        <v>1</v>
      </c>
      <c r="F23" s="131"/>
      <c r="G23" s="56"/>
      <c r="H23" s="55"/>
      <c r="I23" s="55"/>
      <c r="J23" s="55"/>
      <c r="K23" s="64"/>
      <c r="L23" s="132"/>
      <c r="M23" s="55"/>
      <c r="N23" s="55"/>
      <c r="O23" s="55"/>
      <c r="P23" s="64"/>
    </row>
    <row r="24" spans="1:16" ht="22.5">
      <c r="A24" s="57">
        <v>5</v>
      </c>
      <c r="B24" s="63" t="s">
        <v>12</v>
      </c>
      <c r="C24" s="133" t="s">
        <v>52</v>
      </c>
      <c r="D24" s="59" t="s">
        <v>0</v>
      </c>
      <c r="E24" s="130">
        <v>1</v>
      </c>
      <c r="F24" s="131"/>
      <c r="G24" s="56"/>
      <c r="H24" s="55"/>
      <c r="I24" s="55"/>
      <c r="J24" s="55"/>
      <c r="K24" s="64"/>
      <c r="L24" s="132"/>
      <c r="M24" s="55"/>
      <c r="N24" s="55"/>
      <c r="O24" s="55"/>
      <c r="P24" s="64"/>
    </row>
    <row r="25" spans="1:16" ht="33.75">
      <c r="A25" s="57"/>
      <c r="B25" s="58"/>
      <c r="C25" s="91" t="s">
        <v>75</v>
      </c>
      <c r="D25" s="59"/>
      <c r="E25" s="60"/>
      <c r="F25" s="61"/>
      <c r="G25" s="62"/>
      <c r="H25" s="62"/>
      <c r="I25" s="62"/>
      <c r="J25" s="55"/>
      <c r="K25" s="64"/>
      <c r="L25" s="105"/>
      <c r="M25" s="103"/>
      <c r="N25" s="103"/>
      <c r="O25" s="103"/>
      <c r="P25" s="104"/>
    </row>
    <row r="26" spans="1:16" ht="22.5">
      <c r="A26" s="57">
        <v>1</v>
      </c>
      <c r="B26" s="63" t="s">
        <v>12</v>
      </c>
      <c r="C26" s="133" t="s">
        <v>48</v>
      </c>
      <c r="D26" s="59" t="s">
        <v>44</v>
      </c>
      <c r="E26" s="130">
        <v>80</v>
      </c>
      <c r="F26" s="131"/>
      <c r="G26" s="56"/>
      <c r="H26" s="55"/>
      <c r="I26" s="55"/>
      <c r="J26" s="55"/>
      <c r="K26" s="64"/>
      <c r="L26" s="132"/>
      <c r="M26" s="55"/>
      <c r="N26" s="55"/>
      <c r="O26" s="55"/>
      <c r="P26" s="64"/>
    </row>
    <row r="27" spans="1:16">
      <c r="A27" s="57">
        <v>2</v>
      </c>
      <c r="B27" s="63" t="s">
        <v>12</v>
      </c>
      <c r="C27" s="129" t="s">
        <v>49</v>
      </c>
      <c r="D27" s="59" t="s">
        <v>44</v>
      </c>
      <c r="E27" s="130">
        <v>160</v>
      </c>
      <c r="F27" s="131"/>
      <c r="G27" s="56"/>
      <c r="H27" s="55"/>
      <c r="I27" s="55"/>
      <c r="J27" s="55"/>
      <c r="K27" s="64"/>
      <c r="L27" s="132"/>
      <c r="M27" s="55"/>
      <c r="N27" s="55"/>
      <c r="O27" s="55"/>
      <c r="P27" s="64"/>
    </row>
    <row r="28" spans="1:16" ht="22.5">
      <c r="A28" s="57">
        <v>3</v>
      </c>
      <c r="B28" s="63" t="s">
        <v>12</v>
      </c>
      <c r="C28" s="133" t="s">
        <v>50</v>
      </c>
      <c r="D28" s="59" t="s">
        <v>44</v>
      </c>
      <c r="E28" s="130">
        <v>80</v>
      </c>
      <c r="F28" s="131"/>
      <c r="G28" s="56"/>
      <c r="H28" s="55"/>
      <c r="I28" s="55"/>
      <c r="J28" s="55"/>
      <c r="K28" s="64"/>
      <c r="L28" s="132"/>
      <c r="M28" s="55"/>
      <c r="N28" s="55"/>
      <c r="O28" s="55"/>
      <c r="P28" s="64"/>
    </row>
    <row r="29" spans="1:16" ht="33.75">
      <c r="A29" s="57">
        <v>4</v>
      </c>
      <c r="B29" s="63" t="s">
        <v>12</v>
      </c>
      <c r="C29" s="133" t="s">
        <v>51</v>
      </c>
      <c r="D29" s="59" t="s">
        <v>0</v>
      </c>
      <c r="E29" s="130">
        <v>1</v>
      </c>
      <c r="F29" s="131"/>
      <c r="G29" s="56"/>
      <c r="H29" s="55"/>
      <c r="I29" s="55"/>
      <c r="J29" s="55"/>
      <c r="K29" s="64"/>
      <c r="L29" s="132"/>
      <c r="M29" s="55"/>
      <c r="N29" s="55"/>
      <c r="O29" s="55"/>
      <c r="P29" s="64"/>
    </row>
    <row r="30" spans="1:16" ht="22.5">
      <c r="A30" s="57">
        <v>5</v>
      </c>
      <c r="B30" s="63" t="s">
        <v>12</v>
      </c>
      <c r="C30" s="133" t="s">
        <v>52</v>
      </c>
      <c r="D30" s="59" t="s">
        <v>0</v>
      </c>
      <c r="E30" s="130">
        <v>1</v>
      </c>
      <c r="F30" s="131"/>
      <c r="G30" s="56"/>
      <c r="H30" s="55"/>
      <c r="I30" s="55"/>
      <c r="J30" s="55"/>
      <c r="K30" s="64"/>
      <c r="L30" s="132"/>
      <c r="M30" s="55"/>
      <c r="N30" s="55"/>
      <c r="O30" s="55"/>
      <c r="P30" s="64"/>
    </row>
    <row r="31" spans="1:16">
      <c r="A31" s="57"/>
      <c r="B31" s="58"/>
      <c r="C31" s="91" t="s">
        <v>74</v>
      </c>
      <c r="D31" s="59"/>
      <c r="E31" s="60"/>
      <c r="F31" s="61"/>
      <c r="G31" s="62"/>
      <c r="H31" s="62"/>
      <c r="I31" s="62"/>
      <c r="J31" s="55"/>
      <c r="K31" s="64"/>
      <c r="L31" s="105"/>
      <c r="M31" s="103"/>
      <c r="N31" s="103"/>
      <c r="O31" s="103"/>
      <c r="P31" s="104"/>
    </row>
    <row r="32" spans="1:16" ht="22.5">
      <c r="A32" s="57">
        <v>1</v>
      </c>
      <c r="B32" s="63" t="s">
        <v>12</v>
      </c>
      <c r="C32" s="133" t="s">
        <v>48</v>
      </c>
      <c r="D32" s="59" t="s">
        <v>44</v>
      </c>
      <c r="E32" s="130">
        <v>42</v>
      </c>
      <c r="F32" s="131"/>
      <c r="G32" s="56"/>
      <c r="H32" s="55"/>
      <c r="I32" s="55"/>
      <c r="J32" s="55"/>
      <c r="K32" s="64"/>
      <c r="L32" s="132"/>
      <c r="M32" s="55"/>
      <c r="N32" s="55"/>
      <c r="O32" s="55"/>
      <c r="P32" s="64"/>
    </row>
    <row r="33" spans="1:16">
      <c r="A33" s="57">
        <v>2</v>
      </c>
      <c r="B33" s="63" t="s">
        <v>12</v>
      </c>
      <c r="C33" s="129" t="s">
        <v>49</v>
      </c>
      <c r="D33" s="59" t="s">
        <v>44</v>
      </c>
      <c r="E33" s="130">
        <v>84</v>
      </c>
      <c r="F33" s="131"/>
      <c r="G33" s="56"/>
      <c r="H33" s="55"/>
      <c r="I33" s="55"/>
      <c r="J33" s="55"/>
      <c r="K33" s="64"/>
      <c r="L33" s="132"/>
      <c r="M33" s="55"/>
      <c r="N33" s="55"/>
      <c r="O33" s="55"/>
      <c r="P33" s="64"/>
    </row>
    <row r="34" spans="1:16" ht="22.5">
      <c r="A34" s="57">
        <v>3</v>
      </c>
      <c r="B34" s="63" t="s">
        <v>12</v>
      </c>
      <c r="C34" s="133" t="s">
        <v>50</v>
      </c>
      <c r="D34" s="59" t="s">
        <v>44</v>
      </c>
      <c r="E34" s="195">
        <v>42</v>
      </c>
      <c r="F34" s="131"/>
      <c r="G34" s="56"/>
      <c r="H34" s="55"/>
      <c r="I34" s="55"/>
      <c r="J34" s="55"/>
      <c r="K34" s="64"/>
      <c r="L34" s="132"/>
      <c r="M34" s="55"/>
      <c r="N34" s="55"/>
      <c r="O34" s="55"/>
      <c r="P34" s="64"/>
    </row>
    <row r="35" spans="1:16" ht="33.75">
      <c r="A35" s="57">
        <v>4</v>
      </c>
      <c r="B35" s="63" t="s">
        <v>12</v>
      </c>
      <c r="C35" s="133" t="s">
        <v>51</v>
      </c>
      <c r="D35" s="59" t="s">
        <v>0</v>
      </c>
      <c r="E35" s="130">
        <v>1</v>
      </c>
      <c r="F35" s="131"/>
      <c r="G35" s="56"/>
      <c r="H35" s="55"/>
      <c r="I35" s="55"/>
      <c r="J35" s="55"/>
      <c r="K35" s="64"/>
      <c r="L35" s="132"/>
      <c r="M35" s="55"/>
      <c r="N35" s="55"/>
      <c r="O35" s="55"/>
      <c r="P35" s="64"/>
    </row>
    <row r="36" spans="1:16" ht="22.5">
      <c r="A36" s="57">
        <v>5</v>
      </c>
      <c r="B36" s="63" t="s">
        <v>12</v>
      </c>
      <c r="C36" s="133" t="s">
        <v>52</v>
      </c>
      <c r="D36" s="59" t="s">
        <v>0</v>
      </c>
      <c r="E36" s="130">
        <v>1</v>
      </c>
      <c r="F36" s="131"/>
      <c r="G36" s="56"/>
      <c r="H36" s="55"/>
      <c r="I36" s="55"/>
      <c r="J36" s="55"/>
      <c r="K36" s="64"/>
      <c r="L36" s="132"/>
      <c r="M36" s="55"/>
      <c r="N36" s="55"/>
      <c r="O36" s="55"/>
      <c r="P36" s="64"/>
    </row>
    <row r="37" spans="1:16" ht="22.5">
      <c r="A37" s="57"/>
      <c r="B37" s="58"/>
      <c r="C37" s="91" t="s">
        <v>46</v>
      </c>
      <c r="D37" s="59"/>
      <c r="E37" s="60"/>
      <c r="F37" s="61"/>
      <c r="G37" s="62"/>
      <c r="H37" s="62"/>
      <c r="I37" s="62"/>
      <c r="J37" s="55"/>
      <c r="K37" s="64"/>
      <c r="L37" s="105"/>
      <c r="M37" s="103"/>
      <c r="N37" s="103"/>
      <c r="O37" s="103"/>
      <c r="P37" s="104"/>
    </row>
    <row r="38" spans="1:16" ht="22.5">
      <c r="A38" s="57">
        <v>1</v>
      </c>
      <c r="B38" s="63" t="s">
        <v>12</v>
      </c>
      <c r="C38" s="133" t="s">
        <v>53</v>
      </c>
      <c r="D38" s="59" t="s">
        <v>44</v>
      </c>
      <c r="E38" s="130">
        <v>42</v>
      </c>
      <c r="F38" s="131"/>
      <c r="G38" s="56"/>
      <c r="H38" s="55"/>
      <c r="I38" s="55"/>
      <c r="J38" s="55"/>
      <c r="K38" s="64"/>
      <c r="L38" s="132"/>
      <c r="M38" s="55"/>
      <c r="N38" s="55"/>
      <c r="O38" s="55"/>
      <c r="P38" s="64"/>
    </row>
    <row r="39" spans="1:16" ht="22.5">
      <c r="A39" s="57">
        <v>2</v>
      </c>
      <c r="B39" s="63" t="s">
        <v>12</v>
      </c>
      <c r="C39" s="133" t="s">
        <v>54</v>
      </c>
      <c r="D39" s="59" t="s">
        <v>44</v>
      </c>
      <c r="E39" s="195">
        <v>84</v>
      </c>
      <c r="F39" s="131"/>
      <c r="G39" s="56"/>
      <c r="H39" s="55"/>
      <c r="I39" s="55"/>
      <c r="J39" s="55"/>
      <c r="K39" s="64"/>
      <c r="L39" s="132"/>
      <c r="M39" s="55"/>
      <c r="N39" s="55"/>
      <c r="O39" s="55"/>
      <c r="P39" s="64"/>
    </row>
    <row r="40" spans="1:16" ht="22.5">
      <c r="A40" s="57">
        <v>3</v>
      </c>
      <c r="B40" s="63" t="s">
        <v>12</v>
      </c>
      <c r="C40" s="133" t="s">
        <v>48</v>
      </c>
      <c r="D40" s="59" t="s">
        <v>44</v>
      </c>
      <c r="E40" s="130">
        <v>5</v>
      </c>
      <c r="F40" s="131"/>
      <c r="G40" s="56"/>
      <c r="H40" s="55"/>
      <c r="I40" s="55"/>
      <c r="J40" s="55"/>
      <c r="K40" s="64"/>
      <c r="L40" s="132"/>
      <c r="M40" s="55"/>
      <c r="N40" s="55"/>
      <c r="O40" s="55"/>
      <c r="P40" s="64"/>
    </row>
    <row r="41" spans="1:16">
      <c r="A41" s="57">
        <v>4</v>
      </c>
      <c r="B41" s="63" t="s">
        <v>12</v>
      </c>
      <c r="C41" s="129" t="s">
        <v>49</v>
      </c>
      <c r="D41" s="59" t="s">
        <v>44</v>
      </c>
      <c r="E41" s="130">
        <v>10</v>
      </c>
      <c r="F41" s="131"/>
      <c r="G41" s="56"/>
      <c r="H41" s="55"/>
      <c r="I41" s="55"/>
      <c r="J41" s="55"/>
      <c r="K41" s="64"/>
      <c r="L41" s="132"/>
      <c r="M41" s="55"/>
      <c r="N41" s="55"/>
      <c r="O41" s="55"/>
      <c r="P41" s="64"/>
    </row>
    <row r="42" spans="1:16" ht="22.5">
      <c r="A42" s="57">
        <v>5</v>
      </c>
      <c r="B42" s="63" t="s">
        <v>12</v>
      </c>
      <c r="C42" s="133" t="s">
        <v>50</v>
      </c>
      <c r="D42" s="59" t="s">
        <v>44</v>
      </c>
      <c r="E42" s="130">
        <v>52</v>
      </c>
      <c r="F42" s="131"/>
      <c r="G42" s="56"/>
      <c r="H42" s="55"/>
      <c r="I42" s="55"/>
      <c r="J42" s="55"/>
      <c r="K42" s="64"/>
      <c r="L42" s="132"/>
      <c r="M42" s="55"/>
      <c r="N42" s="55"/>
      <c r="O42" s="55"/>
      <c r="P42" s="64"/>
    </row>
    <row r="43" spans="1:16" ht="33.75">
      <c r="A43" s="57">
        <v>6</v>
      </c>
      <c r="B43" s="63" t="s">
        <v>12</v>
      </c>
      <c r="C43" s="133" t="s">
        <v>51</v>
      </c>
      <c r="D43" s="59" t="s">
        <v>0</v>
      </c>
      <c r="E43" s="130">
        <v>1</v>
      </c>
      <c r="F43" s="131"/>
      <c r="G43" s="56"/>
      <c r="H43" s="55"/>
      <c r="I43" s="55"/>
      <c r="J43" s="55"/>
      <c r="K43" s="64"/>
      <c r="L43" s="132"/>
      <c r="M43" s="55"/>
      <c r="N43" s="55"/>
      <c r="O43" s="55"/>
      <c r="P43" s="64"/>
    </row>
    <row r="44" spans="1:16" ht="22.5">
      <c r="A44" s="57">
        <v>7</v>
      </c>
      <c r="B44" s="63" t="s">
        <v>12</v>
      </c>
      <c r="C44" s="133" t="s">
        <v>52</v>
      </c>
      <c r="D44" s="59" t="s">
        <v>0</v>
      </c>
      <c r="E44" s="130">
        <v>1</v>
      </c>
      <c r="F44" s="131"/>
      <c r="G44" s="56"/>
      <c r="H44" s="55"/>
      <c r="I44" s="55"/>
      <c r="J44" s="55"/>
      <c r="K44" s="64"/>
      <c r="L44" s="132"/>
      <c r="M44" s="55"/>
      <c r="N44" s="55"/>
      <c r="O44" s="55"/>
      <c r="P44" s="64"/>
    </row>
    <row r="45" spans="1:16">
      <c r="A45" s="57"/>
      <c r="B45" s="58"/>
      <c r="C45" s="91" t="s">
        <v>47</v>
      </c>
      <c r="D45" s="59"/>
      <c r="E45" s="60"/>
      <c r="F45" s="61"/>
      <c r="G45" s="62"/>
      <c r="H45" s="62"/>
      <c r="I45" s="62"/>
      <c r="J45" s="55"/>
      <c r="K45" s="64"/>
      <c r="L45" s="105"/>
      <c r="M45" s="103"/>
      <c r="N45" s="103"/>
      <c r="O45" s="103"/>
      <c r="P45" s="104"/>
    </row>
    <row r="46" spans="1:16" ht="22.5">
      <c r="A46" s="57">
        <v>1</v>
      </c>
      <c r="B46" s="63" t="s">
        <v>12</v>
      </c>
      <c r="C46" s="133" t="s">
        <v>55</v>
      </c>
      <c r="D46" s="59" t="s">
        <v>44</v>
      </c>
      <c r="E46" s="130">
        <v>5</v>
      </c>
      <c r="F46" s="131"/>
      <c r="G46" s="56"/>
      <c r="H46" s="55"/>
      <c r="I46" s="55"/>
      <c r="J46" s="55"/>
      <c r="K46" s="64"/>
      <c r="L46" s="132"/>
      <c r="M46" s="55"/>
      <c r="N46" s="55"/>
      <c r="O46" s="55"/>
      <c r="P46" s="64"/>
    </row>
    <row r="47" spans="1:16" ht="33.75">
      <c r="A47" s="57">
        <v>2</v>
      </c>
      <c r="B47" s="63" t="s">
        <v>12</v>
      </c>
      <c r="C47" s="133" t="s">
        <v>51</v>
      </c>
      <c r="D47" s="59" t="s">
        <v>0</v>
      </c>
      <c r="E47" s="130">
        <v>1</v>
      </c>
      <c r="F47" s="131"/>
      <c r="G47" s="56"/>
      <c r="H47" s="55"/>
      <c r="I47" s="55"/>
      <c r="J47" s="55"/>
      <c r="K47" s="64"/>
      <c r="L47" s="132"/>
      <c r="M47" s="55"/>
      <c r="N47" s="55"/>
      <c r="O47" s="55"/>
      <c r="P47" s="64"/>
    </row>
    <row r="48" spans="1:16" ht="22.5">
      <c r="A48" s="57">
        <v>3</v>
      </c>
      <c r="B48" s="63" t="s">
        <v>12</v>
      </c>
      <c r="C48" s="133" t="s">
        <v>52</v>
      </c>
      <c r="D48" s="59" t="s">
        <v>0</v>
      </c>
      <c r="E48" s="130">
        <v>1</v>
      </c>
      <c r="F48" s="131"/>
      <c r="G48" s="56"/>
      <c r="H48" s="55"/>
      <c r="I48" s="55"/>
      <c r="J48" s="55"/>
      <c r="K48" s="64"/>
      <c r="L48" s="132"/>
      <c r="M48" s="55"/>
      <c r="N48" s="55"/>
      <c r="O48" s="55"/>
      <c r="P48" s="64"/>
    </row>
    <row r="49" spans="1:16" ht="12" thickBot="1">
      <c r="A49" s="57"/>
      <c r="B49" s="63"/>
      <c r="C49" s="129"/>
      <c r="D49" s="59"/>
      <c r="E49" s="130"/>
      <c r="F49" s="131"/>
      <c r="G49" s="56"/>
      <c r="H49" s="55"/>
      <c r="I49" s="55"/>
      <c r="J49" s="55"/>
      <c r="K49" s="64"/>
      <c r="L49" s="132"/>
      <c r="M49" s="55"/>
      <c r="N49" s="55"/>
      <c r="O49" s="55"/>
      <c r="P49" s="64"/>
    </row>
    <row r="50" spans="1:16" ht="12" thickBot="1">
      <c r="A50" s="169" t="s">
        <v>3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1"/>
      <c r="L50" s="95">
        <f>SUM(L18:L49)</f>
        <v>0</v>
      </c>
      <c r="M50" s="95">
        <f>SUM(M18:M49)</f>
        <v>0</v>
      </c>
      <c r="N50" s="95">
        <f>SUM(N18:N49)</f>
        <v>0</v>
      </c>
      <c r="O50" s="95">
        <f>SUM(O18:O49)</f>
        <v>0</v>
      </c>
      <c r="P50" s="110">
        <f>SUM(P18:P49)</f>
        <v>0</v>
      </c>
    </row>
    <row r="51" spans="1:16" ht="12" thickBot="1">
      <c r="A51" s="172" t="s">
        <v>72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4"/>
      <c r="L51" s="109"/>
      <c r="M51" s="93"/>
      <c r="N51" s="93"/>
      <c r="O51" s="93"/>
      <c r="P51" s="94">
        <f>0.06*N50</f>
        <v>0</v>
      </c>
    </row>
    <row r="52" spans="1:16" ht="12" thickBot="1">
      <c r="A52" s="175" t="s">
        <v>3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7"/>
      <c r="L52" s="95">
        <f>SUM(L50:L51)</f>
        <v>0</v>
      </c>
      <c r="M52" s="96">
        <f>SUM(M50:M51)</f>
        <v>0</v>
      </c>
      <c r="N52" s="96">
        <f>SUM(N50:N51)</f>
        <v>0</v>
      </c>
      <c r="O52" s="96">
        <f>SUM(O50:O51)</f>
        <v>0</v>
      </c>
      <c r="P52" s="97">
        <f>SUM(P50:P51)</f>
        <v>0</v>
      </c>
    </row>
    <row r="54" spans="1:16">
      <c r="A54" s="102"/>
    </row>
    <row r="57" spans="1:16">
      <c r="A57" s="87" t="s">
        <v>73</v>
      </c>
      <c r="B57" s="88"/>
      <c r="H57" s="87" t="s">
        <v>65</v>
      </c>
    </row>
    <row r="58" spans="1:16">
      <c r="F58" s="90" t="s">
        <v>64</v>
      </c>
    </row>
  </sheetData>
  <mergeCells count="17">
    <mergeCell ref="L12:N12"/>
    <mergeCell ref="O12:P12"/>
    <mergeCell ref="A1:P1"/>
    <mergeCell ref="A3:P3"/>
    <mergeCell ref="A4:P4"/>
    <mergeCell ref="A6:F6"/>
    <mergeCell ref="A7:F7"/>
    <mergeCell ref="L16:P16"/>
    <mergeCell ref="A50:K50"/>
    <mergeCell ref="A51:K51"/>
    <mergeCell ref="A52:K52"/>
    <mergeCell ref="A16:A17"/>
    <mergeCell ref="B16:B17"/>
    <mergeCell ref="C16:C17"/>
    <mergeCell ref="D16:D17"/>
    <mergeCell ref="E16:E17"/>
    <mergeCell ref="F16:K16"/>
  </mergeCells>
  <printOptions horizontalCentered="1"/>
  <pageMargins left="0.19685039370078741" right="0.19685039370078741" top="0.78740157480314965" bottom="0.39370078740157483" header="0.51181102362204722" footer="0.19685039370078741"/>
  <pageSetup paperSize="9" scale="9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K</vt:lpstr>
      <vt:lpstr>O1</vt:lpstr>
      <vt:lpstr>3</vt:lpstr>
      <vt:lpstr>'3'!Drukas_apgabals</vt:lpstr>
      <vt:lpstr>'K'!Drukas_apgabals</vt:lpstr>
      <vt:lpstr>'O1'!Drukas_apgabals</vt:lpstr>
    </vt:vector>
  </TitlesOfParts>
  <Company>HCData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PC</cp:lastModifiedBy>
  <cp:lastPrinted>2014-09-18T04:51:25Z</cp:lastPrinted>
  <dcterms:created xsi:type="dcterms:W3CDTF">2004-03-25T12:48:46Z</dcterms:created>
  <dcterms:modified xsi:type="dcterms:W3CDTF">2014-12-11T14:11:49Z</dcterms:modified>
</cp:coreProperties>
</file>